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GOLF\FRIDAY NIGHT MO MONEY\"/>
    </mc:Choice>
  </mc:AlternateContent>
  <xr:revisionPtr revIDLastSave="0" documentId="13_ncr:1_{4DD894D1-967B-4E28-B72B-BB6B448E7393}" xr6:coauthVersionLast="47" xr6:coauthVersionMax="47" xr10:uidLastSave="{00000000-0000-0000-0000-000000000000}"/>
  <bookViews>
    <workbookView xWindow="-108" yWindow="-108" windowWidth="23256" windowHeight="12456" xr2:uid="{DAD8C120-C5D1-41E1-B398-19FD82B84772}"/>
  </bookViews>
  <sheets>
    <sheet name="MO MONEY CALCULATOR" sheetId="1" r:id="rId1"/>
    <sheet name="HOLE PRIZE MARKERS" sheetId="2" r:id="rId2"/>
  </sheets>
  <definedNames>
    <definedName name="_xlnm.Print_Area" localSheetId="0">'MO MONEY CALCULATOR'!$A$1:$Q$39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" i="1" l="1"/>
  <c r="Y6" i="1"/>
  <c r="Y7" i="1"/>
  <c r="G31" i="1"/>
  <c r="G30" i="1"/>
  <c r="G29" i="1"/>
  <c r="G19" i="1"/>
  <c r="G18" i="1"/>
  <c r="G17" i="1"/>
  <c r="G34" i="1"/>
  <c r="I34" i="1"/>
  <c r="K34" i="1"/>
  <c r="Q34" i="1" s="1"/>
  <c r="G32" i="1"/>
  <c r="I32" i="1"/>
  <c r="K32" i="1"/>
  <c r="Q32" i="1"/>
  <c r="I30" i="1"/>
  <c r="K30" i="1"/>
  <c r="G24" i="1"/>
  <c r="I24" i="1"/>
  <c r="K24" i="1"/>
  <c r="Q24" i="1" s="1"/>
  <c r="Q22" i="1"/>
  <c r="K22" i="1"/>
  <c r="I22" i="1"/>
  <c r="G22" i="1"/>
  <c r="K21" i="1"/>
  <c r="I21" i="1"/>
  <c r="Q21" i="1" s="1"/>
  <c r="G21" i="1"/>
  <c r="K20" i="1"/>
  <c r="I20" i="1"/>
  <c r="Q20" i="1" s="1"/>
  <c r="G20" i="1"/>
  <c r="I18" i="1"/>
  <c r="K18" i="1"/>
  <c r="Q18" i="1" s="1"/>
  <c r="K28" i="1"/>
  <c r="I28" i="1"/>
  <c r="Q28" i="1" s="1"/>
  <c r="K27" i="1"/>
  <c r="I27" i="1"/>
  <c r="Q26" i="1"/>
  <c r="K26" i="1"/>
  <c r="I26" i="1"/>
  <c r="I14" i="1"/>
  <c r="K14" i="1"/>
  <c r="I16" i="1"/>
  <c r="K16" i="1"/>
  <c r="Q16" i="1"/>
  <c r="G12" i="1"/>
  <c r="I12" i="1"/>
  <c r="K12" i="1"/>
  <c r="Q12" i="1"/>
  <c r="G10" i="1"/>
  <c r="I10" i="1"/>
  <c r="Q10" i="1" s="1"/>
  <c r="K10" i="1"/>
  <c r="G8" i="1"/>
  <c r="I8" i="1"/>
  <c r="Q8" i="1" s="1"/>
  <c r="K8" i="1"/>
  <c r="G6" i="1"/>
  <c r="I6" i="1"/>
  <c r="K6" i="1"/>
  <c r="K13" i="1"/>
  <c r="I13" i="1"/>
  <c r="Q13" i="1" s="1"/>
  <c r="G13" i="1"/>
  <c r="K11" i="1"/>
  <c r="I11" i="1"/>
  <c r="Q11" i="1" s="1"/>
  <c r="G11" i="1"/>
  <c r="K25" i="1"/>
  <c r="I25" i="1"/>
  <c r="Q25" i="1" s="1"/>
  <c r="G25" i="1"/>
  <c r="K15" i="1"/>
  <c r="Q15" i="1" s="1"/>
  <c r="I15" i="1"/>
  <c r="K31" i="1"/>
  <c r="I31" i="1"/>
  <c r="Q31" i="1" s="1"/>
  <c r="K29" i="1"/>
  <c r="I29" i="1"/>
  <c r="Q29" i="1" s="1"/>
  <c r="K19" i="1"/>
  <c r="Q19" i="1" s="1"/>
  <c r="I19" i="1"/>
  <c r="K17" i="1"/>
  <c r="I17" i="1"/>
  <c r="G5" i="1"/>
  <c r="I5" i="1"/>
  <c r="K5" i="1"/>
  <c r="G7" i="1"/>
  <c r="I7" i="1"/>
  <c r="K7" i="1"/>
  <c r="G9" i="1"/>
  <c r="I9" i="1"/>
  <c r="K9" i="1"/>
  <c r="Q6" i="1" l="1"/>
  <c r="Q30" i="1"/>
  <c r="Q17" i="1"/>
  <c r="Q14" i="1"/>
  <c r="Q27" i="1"/>
  <c r="Y11" i="1"/>
  <c r="K33" i="1"/>
  <c r="K23" i="1"/>
  <c r="I33" i="1"/>
  <c r="I23" i="1"/>
  <c r="Y10" i="1" l="1"/>
  <c r="Y9" i="1"/>
  <c r="Y8" i="1"/>
  <c r="Y5" i="1"/>
  <c r="G33" i="1"/>
  <c r="Y12" i="1" l="1"/>
  <c r="Q33" i="1"/>
  <c r="L36" i="1"/>
  <c r="P36" i="1"/>
  <c r="G23" i="1"/>
  <c r="Q7" i="1" l="1"/>
  <c r="G36" i="1"/>
  <c r="Q9" i="1"/>
  <c r="J36" i="1"/>
  <c r="H36" i="1"/>
  <c r="Q5" i="1"/>
  <c r="Q23" i="1" l="1"/>
  <c r="O36" i="1"/>
  <c r="O37" i="1" s="1"/>
  <c r="G37" i="1"/>
  <c r="G38" i="1" l="1"/>
  <c r="P38" i="1"/>
  <c r="Q36" i="1"/>
</calcChain>
</file>

<file path=xl/sharedStrings.xml><?xml version="1.0" encoding="utf-8"?>
<sst xmlns="http://schemas.openxmlformats.org/spreadsheetml/2006/main" count="70" uniqueCount="62">
  <si>
    <t>DATE:</t>
  </si>
  <si>
    <t>TEAM#</t>
  </si>
  <si>
    <t>TEAM 
MEMBER 1</t>
  </si>
  <si>
    <t>TEAM 
MEMBER 2</t>
  </si>
  <si>
    <t>PAIR
TEAM
$20</t>
  </si>
  <si>
    <t>SINGLE
PLAYER
$10</t>
  </si>
  <si>
    <t>ENTRY FEE</t>
  </si>
  <si>
    <t>AMOUNT
PAID</t>
  </si>
  <si>
    <t>BIRDIES
X $3</t>
  </si>
  <si>
    <t>PARS
X $2</t>
  </si>
  <si>
    <t>SKINS</t>
  </si>
  <si>
    <t>HOLE#</t>
  </si>
  <si>
    <t>TOTAL
WINNINGS</t>
  </si>
  <si>
    <t>TOTAL POT</t>
  </si>
  <si>
    <t>TOTAL 
BIRDIE PAY</t>
  </si>
  <si>
    <t>TOTAL 
PAR PAY</t>
  </si>
  <si>
    <t>TOTAL SKINS POT</t>
  </si>
  <si>
    <t>TOTAL
SKINS PAY</t>
  </si>
  <si>
    <t>ENTER 1/2 THE AMOUNT FOR SINGLE PLAYER</t>
  </si>
  <si>
    <t>SOLO
SKIN
ADJ</t>
  </si>
  <si>
    <t>Birds</t>
  </si>
  <si>
    <t>Pars</t>
  </si>
  <si>
    <t>NAME</t>
  </si>
  <si>
    <t>CLOSEST TO PIN</t>
  </si>
  <si>
    <t>HOLE #________</t>
  </si>
  <si>
    <t>LONGEST PUTT</t>
  </si>
  <si>
    <t>$$$  FRIDAY NIGHT - MO MONEY SCRAMBLE $$$</t>
  </si>
  <si>
    <t>SHOULD = 
$45 OR $42.5 or less with  multiple Single</t>
  </si>
  <si>
    <t># of Skins Holders</t>
  </si>
  <si>
    <t xml:space="preserve"> TOTAL
WINNINGS</t>
  </si>
  <si>
    <t>HOLE
PRIZES 
$5 EA</t>
  </si>
  <si>
    <t>MIKE GONZALES</t>
  </si>
  <si>
    <t>LINDA GONZALES</t>
  </si>
  <si>
    <t>08.29.25</t>
  </si>
  <si>
    <t>JOYCE NELSON</t>
  </si>
  <si>
    <t>TIM TREECE</t>
  </si>
  <si>
    <t>WES WAGGONER</t>
  </si>
  <si>
    <t>TRACY WAGGONER</t>
  </si>
  <si>
    <t>EMMA DONNELLY</t>
  </si>
  <si>
    <t>LUCY DONNELLY</t>
  </si>
  <si>
    <t>PRESTON THOMPSON</t>
  </si>
  <si>
    <t>TAYLOR KARR</t>
  </si>
  <si>
    <t>BRAD SIMMONS</t>
  </si>
  <si>
    <t>TERESA SIMMONS</t>
  </si>
  <si>
    <t>SANDYE BOYES</t>
  </si>
  <si>
    <t>STEVE BOYES</t>
  </si>
  <si>
    <t>BRANDON MYER</t>
  </si>
  <si>
    <t>CHAD ADKINS</t>
  </si>
  <si>
    <t>MARILYN SIMMERS</t>
  </si>
  <si>
    <t>MARNIE IRSIK</t>
  </si>
  <si>
    <t>DAVID WOODFIN</t>
  </si>
  <si>
    <t>TERESA WOODFIN</t>
  </si>
  <si>
    <t>MIKE HAND</t>
  </si>
  <si>
    <t>JULIA HAND</t>
  </si>
  <si>
    <t>10 11 15</t>
  </si>
  <si>
    <t>13  17</t>
  </si>
  <si>
    <t>MIKE/LINDA</t>
  </si>
  <si>
    <t>BRANDON/CHAD</t>
  </si>
  <si>
    <t>HAND</t>
  </si>
  <si>
    <t>WOODFIN</t>
  </si>
  <si>
    <t>9  11  12</t>
  </si>
  <si>
    <t>NO ONE TURNED IN CARDS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</si>
</sst>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Arial Black"/>
      <family val="2"/>
    </font>
    <font>
      <sz val="11"/>
      <color theme="1"/>
      <name val="Arial Black"/>
      <family val="2"/>
    </font>
    <font>
      <sz val="18"/>
      <color theme="1"/>
      <name val="Arial Black"/>
      <family val="2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36"/>
      <color theme="1"/>
      <name val="Algerian"/>
      <family val="5"/>
    </font>
    <font>
      <b/>
      <sz val="12"/>
      <color theme="1"/>
      <name val="Arial Black"/>
      <family val="2"/>
    </font>
    <font>
      <b/>
      <sz val="10"/>
      <color theme="1"/>
      <name val="Arial Black"/>
      <family val="2"/>
    </font>
    <font>
      <b/>
      <sz val="11"/>
      <color theme="0"/>
      <name val="Arial Black"/>
      <family val="2"/>
    </font>
    <font>
      <b/>
      <sz val="14"/>
      <name val="Arial Black"/>
      <family val="2"/>
    </font>
    <font>
      <b/>
      <sz val="12"/>
      <color theme="0"/>
      <name val="Arial Black"/>
      <family val="2"/>
    </font>
    <font>
      <sz val="20"/>
      <color theme="0"/>
      <name val="Arial Black"/>
      <family val="2"/>
    </font>
    <font>
      <b/>
      <sz val="14"/>
      <color theme="1"/>
      <name val="Arial Black"/>
      <family val="2"/>
    </font>
    <font>
      <sz val="14"/>
      <color theme="1"/>
      <name val="Arial Black"/>
      <family val="2"/>
    </font>
    <font>
      <sz val="14"/>
      <color rgb="FF0000CC"/>
      <name val="Arial Black"/>
      <family val="2"/>
    </font>
    <font>
      <b/>
      <sz val="14"/>
      <color rgb="FF0000CC"/>
      <name val="Arial Black"/>
      <family val="2"/>
    </font>
    <font>
      <sz val="11"/>
      <color rgb="FF0000CC"/>
      <name val="Calibri"/>
      <family val="2"/>
      <scheme val="minor"/>
    </font>
    <font>
      <sz val="18"/>
      <color rgb="FF0000CC"/>
      <name val="Arial Black"/>
      <family val="2"/>
    </font>
    <font>
      <sz val="26"/>
      <color theme="1"/>
      <name val="Arial Black"/>
      <family val="2"/>
    </font>
    <font>
      <sz val="36"/>
      <color rgb="FF0000CC"/>
      <name val="Arial Black"/>
      <family val="2"/>
    </font>
    <font>
      <sz val="14"/>
      <name val="Arial Black"/>
      <family val="2"/>
    </font>
    <font>
      <sz val="2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rgb="FF60A500"/>
      <name val="Arial Black"/>
      <family val="2"/>
    </font>
    <font>
      <sz val="28"/>
      <color rgb="FF60A500"/>
      <name val="Arial Black"/>
      <family val="2"/>
    </font>
    <font>
      <b/>
      <sz val="14"/>
      <color theme="0"/>
      <name val="Arial Black"/>
      <family val="2"/>
    </font>
    <font>
      <b/>
      <u val="singleAccounting"/>
      <sz val="12"/>
      <color theme="1"/>
      <name val="Arial Black"/>
      <family val="2"/>
    </font>
    <font>
      <b/>
      <sz val="12"/>
      <color rgb="FF0000CC"/>
      <name val="Arial Black"/>
      <family val="2"/>
    </font>
    <font>
      <b/>
      <sz val="16"/>
      <color theme="1"/>
      <name val="Arial Black"/>
      <family val="2"/>
    </font>
    <font>
      <sz val="12"/>
      <color rgb="FF000000"/>
      <name val="Calibri"/>
      <family val="2"/>
    </font>
    <font>
      <sz val="16"/>
      <color theme="1"/>
      <name val="Arial Black"/>
      <family val="2"/>
    </font>
    <font>
      <sz val="12"/>
      <color rgb="FF0000CC"/>
      <name val="Arial Black"/>
      <family val="2"/>
    </font>
    <font>
      <sz val="14"/>
      <color rgb="FF9D0000"/>
      <name val="Arial Black"/>
      <family val="2"/>
    </font>
  </fonts>
  <fills count="1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7474"/>
        <bgColor indexed="64"/>
      </patternFill>
    </fill>
    <fill>
      <patternFill patternType="solid">
        <fgColor rgb="FFAAE571"/>
        <bgColor indexed="64"/>
      </patternFill>
    </fill>
    <fill>
      <patternFill patternType="solid">
        <fgColor rgb="FFC189F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5D3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7E7E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6" fillId="0" borderId="0"/>
  </cellStyleXfs>
  <cellXfs count="177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/>
    <xf numFmtId="44" fontId="0" fillId="0" borderId="0" xfId="1" applyFont="1"/>
    <xf numFmtId="0" fontId="0" fillId="0" borderId="0" xfId="0" applyAlignment="1">
      <alignment horizontal="center"/>
    </xf>
    <xf numFmtId="0" fontId="0" fillId="0" borderId="5" xfId="0" applyBorder="1"/>
    <xf numFmtId="0" fontId="2" fillId="0" borderId="0" xfId="0" applyFont="1"/>
    <xf numFmtId="0" fontId="9" fillId="2" borderId="1" xfId="0" applyFont="1" applyFill="1" applyBorder="1" applyAlignment="1">
      <alignment horizontal="center" vertical="center" wrapText="1"/>
    </xf>
    <xf numFmtId="44" fontId="9" fillId="2" borderId="1" xfId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textRotation="90" wrapText="1"/>
    </xf>
    <xf numFmtId="0" fontId="17" fillId="2" borderId="1" xfId="0" applyFont="1" applyFill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textRotation="90" wrapText="1"/>
    </xf>
    <xf numFmtId="0" fontId="6" fillId="0" borderId="12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wrapText="1"/>
    </xf>
    <xf numFmtId="0" fontId="9" fillId="2" borderId="2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4" fillId="0" borderId="14" xfId="0" applyFont="1" applyBorder="1" applyAlignment="1">
      <alignment horizontal="center" vertical="center" textRotation="90"/>
    </xf>
    <xf numFmtId="0" fontId="15" fillId="2" borderId="0" xfId="0" applyFont="1" applyFill="1" applyAlignment="1">
      <alignment horizontal="center" vertical="center"/>
    </xf>
    <xf numFmtId="44" fontId="0" fillId="2" borderId="24" xfId="1" applyFont="1" applyFill="1" applyBorder="1"/>
    <xf numFmtId="44" fontId="0" fillId="2" borderId="25" xfId="1" applyFont="1" applyFill="1" applyBorder="1" applyAlignment="1">
      <alignment horizontal="center" vertical="center" wrapText="1"/>
    </xf>
    <xf numFmtId="0" fontId="4" fillId="2" borderId="25" xfId="1" applyNumberFormat="1" applyFont="1" applyFill="1" applyBorder="1" applyAlignment="1">
      <alignment horizontal="center" vertical="center" wrapText="1"/>
    </xf>
    <xf numFmtId="0" fontId="0" fillId="2" borderId="25" xfId="1" applyNumberFormat="1" applyFont="1" applyFill="1" applyBorder="1"/>
    <xf numFmtId="44" fontId="0" fillId="2" borderId="25" xfId="1" applyFont="1" applyFill="1" applyBorder="1"/>
    <xf numFmtId="0" fontId="16" fillId="2" borderId="23" xfId="0" applyFont="1" applyFill="1" applyBorder="1" applyAlignment="1">
      <alignment horizontal="center" vertical="center"/>
    </xf>
    <xf numFmtId="44" fontId="10" fillId="2" borderId="25" xfId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44" fontId="0" fillId="2" borderId="5" xfId="1" applyFont="1" applyFill="1" applyBorder="1" applyAlignment="1">
      <alignment vertical="center"/>
    </xf>
    <xf numFmtId="44" fontId="0" fillId="2" borderId="25" xfId="1" applyFont="1" applyFill="1" applyBorder="1" applyAlignment="1">
      <alignment vertical="center"/>
    </xf>
    <xf numFmtId="0" fontId="23" fillId="0" borderId="0" xfId="0" applyFont="1"/>
    <xf numFmtId="0" fontId="24" fillId="0" borderId="0" xfId="0" applyFont="1"/>
    <xf numFmtId="0" fontId="19" fillId="3" borderId="1" xfId="0" applyFont="1" applyFill="1" applyBorder="1" applyAlignment="1">
      <alignment vertical="center"/>
    </xf>
    <xf numFmtId="0" fontId="28" fillId="0" borderId="0" xfId="0" applyFont="1"/>
    <xf numFmtId="0" fontId="29" fillId="2" borderId="23" xfId="0" applyFont="1" applyFill="1" applyBorder="1" applyAlignment="1">
      <alignment horizontal="center" vertical="center"/>
    </xf>
    <xf numFmtId="0" fontId="20" fillId="11" borderId="1" xfId="0" applyFont="1" applyFill="1" applyBorder="1" applyAlignment="1">
      <alignment horizontal="center" vertical="center"/>
    </xf>
    <xf numFmtId="0" fontId="20" fillId="12" borderId="1" xfId="0" applyFont="1" applyFill="1" applyBorder="1" applyAlignment="1">
      <alignment horizontal="center" vertical="center"/>
    </xf>
    <xf numFmtId="0" fontId="20" fillId="13" borderId="1" xfId="0" applyFont="1" applyFill="1" applyBorder="1" applyAlignment="1">
      <alignment horizontal="center" vertical="center"/>
    </xf>
    <xf numFmtId="0" fontId="20" fillId="14" borderId="1" xfId="0" applyFont="1" applyFill="1" applyBorder="1" applyAlignment="1">
      <alignment horizontal="center" vertical="center"/>
    </xf>
    <xf numFmtId="0" fontId="20" fillId="15" borderId="1" xfId="0" applyFont="1" applyFill="1" applyBorder="1" applyAlignment="1">
      <alignment horizontal="center" vertical="center"/>
    </xf>
    <xf numFmtId="44" fontId="30" fillId="0" borderId="0" xfId="1" applyFont="1"/>
    <xf numFmtId="0" fontId="28" fillId="16" borderId="1" xfId="0" applyFont="1" applyFill="1" applyBorder="1"/>
    <xf numFmtId="0" fontId="29" fillId="2" borderId="5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textRotation="90"/>
    </xf>
    <xf numFmtId="0" fontId="6" fillId="0" borderId="27" xfId="0" applyFont="1" applyBorder="1" applyAlignment="1">
      <alignment horizontal="center" vertical="center"/>
    </xf>
    <xf numFmtId="44" fontId="28" fillId="0" borderId="11" xfId="1" applyFont="1" applyBorder="1" applyAlignment="1">
      <alignment horizontal="center"/>
    </xf>
    <xf numFmtId="44" fontId="28" fillId="0" borderId="0" xfId="1" applyFont="1" applyBorder="1" applyAlignment="1">
      <alignment horizontal="center"/>
    </xf>
    <xf numFmtId="44" fontId="31" fillId="0" borderId="0" xfId="1" applyFont="1" applyAlignment="1">
      <alignment horizontal="center"/>
    </xf>
    <xf numFmtId="0" fontId="19" fillId="11" borderId="1" xfId="0" applyFont="1" applyFill="1" applyBorder="1" applyAlignment="1">
      <alignment vertical="center"/>
    </xf>
    <xf numFmtId="44" fontId="21" fillId="11" borderId="1" xfId="1" applyFont="1" applyFill="1" applyBorder="1" applyAlignment="1">
      <alignment vertical="center"/>
    </xf>
    <xf numFmtId="44" fontId="21" fillId="11" borderId="1" xfId="1" applyFont="1" applyFill="1" applyBorder="1" applyAlignment="1">
      <alignment horizontal="center" vertical="center" wrapText="1"/>
    </xf>
    <xf numFmtId="44" fontId="20" fillId="11" borderId="1" xfId="1" applyFont="1" applyFill="1" applyBorder="1" applyAlignment="1">
      <alignment horizontal="center" vertical="center" wrapText="1"/>
    </xf>
    <xf numFmtId="0" fontId="21" fillId="11" borderId="1" xfId="1" applyNumberFormat="1" applyFont="1" applyFill="1" applyBorder="1" applyAlignment="1">
      <alignment horizontal="center" vertical="center" wrapText="1"/>
    </xf>
    <xf numFmtId="44" fontId="20" fillId="11" borderId="1" xfId="1" applyFont="1" applyFill="1" applyBorder="1" applyAlignment="1">
      <alignment vertical="center"/>
    </xf>
    <xf numFmtId="0" fontId="22" fillId="11" borderId="1" xfId="0" applyFont="1" applyFill="1" applyBorder="1" applyAlignment="1">
      <alignment horizontal="center" vertical="center"/>
    </xf>
    <xf numFmtId="44" fontId="21" fillId="11" borderId="1" xfId="1" applyFont="1" applyFill="1" applyBorder="1"/>
    <xf numFmtId="44" fontId="19" fillId="11" borderId="1" xfId="1" applyFont="1" applyFill="1" applyBorder="1" applyAlignment="1">
      <alignment horizontal="center" vertical="center" wrapText="1"/>
    </xf>
    <xf numFmtId="0" fontId="20" fillId="12" borderId="1" xfId="0" applyFont="1" applyFill="1" applyBorder="1" applyAlignment="1">
      <alignment horizontal="left" vertical="center"/>
    </xf>
    <xf numFmtId="0" fontId="27" fillId="12" borderId="1" xfId="0" applyFont="1" applyFill="1" applyBorder="1" applyAlignment="1">
      <alignment vertical="center"/>
    </xf>
    <xf numFmtId="44" fontId="21" fillId="12" borderId="1" xfId="1" applyFont="1" applyFill="1" applyBorder="1" applyAlignment="1">
      <alignment vertical="center"/>
    </xf>
    <xf numFmtId="44" fontId="21" fillId="12" borderId="1" xfId="1" applyFont="1" applyFill="1" applyBorder="1" applyAlignment="1">
      <alignment horizontal="center" vertical="center" wrapText="1"/>
    </xf>
    <xf numFmtId="44" fontId="20" fillId="12" borderId="1" xfId="1" applyFont="1" applyFill="1" applyBorder="1" applyAlignment="1">
      <alignment horizontal="center" vertical="center" wrapText="1"/>
    </xf>
    <xf numFmtId="0" fontId="21" fillId="12" borderId="1" xfId="1" applyNumberFormat="1" applyFont="1" applyFill="1" applyBorder="1" applyAlignment="1">
      <alignment horizontal="center" vertical="center" wrapText="1"/>
    </xf>
    <xf numFmtId="44" fontId="20" fillId="12" borderId="1" xfId="1" applyFont="1" applyFill="1" applyBorder="1" applyAlignment="1">
      <alignment vertical="center"/>
    </xf>
    <xf numFmtId="0" fontId="22" fillId="12" borderId="1" xfId="0" applyFont="1" applyFill="1" applyBorder="1" applyAlignment="1">
      <alignment horizontal="center" vertical="center"/>
    </xf>
    <xf numFmtId="44" fontId="21" fillId="12" borderId="1" xfId="1" applyFont="1" applyFill="1" applyBorder="1"/>
    <xf numFmtId="44" fontId="19" fillId="12" borderId="1" xfId="1" applyFont="1" applyFill="1" applyBorder="1" applyAlignment="1">
      <alignment horizontal="center" vertical="center" wrapText="1"/>
    </xf>
    <xf numFmtId="0" fontId="20" fillId="12" borderId="1" xfId="0" applyFont="1" applyFill="1" applyBorder="1" applyAlignment="1">
      <alignment vertical="center"/>
    </xf>
    <xf numFmtId="0" fontId="21" fillId="12" borderId="1" xfId="1" applyNumberFormat="1" applyFont="1" applyFill="1" applyBorder="1"/>
    <xf numFmtId="0" fontId="20" fillId="17" borderId="1" xfId="0" applyFont="1" applyFill="1" applyBorder="1" applyAlignment="1">
      <alignment horizontal="left" vertical="center"/>
    </xf>
    <xf numFmtId="0" fontId="27" fillId="17" borderId="1" xfId="0" applyFont="1" applyFill="1" applyBorder="1" applyAlignment="1">
      <alignment vertical="center"/>
    </xf>
    <xf numFmtId="44" fontId="21" fillId="17" borderId="1" xfId="1" applyFont="1" applyFill="1" applyBorder="1" applyAlignment="1">
      <alignment vertical="center"/>
    </xf>
    <xf numFmtId="44" fontId="21" fillId="17" borderId="1" xfId="1" applyFont="1" applyFill="1" applyBorder="1" applyAlignment="1">
      <alignment horizontal="center" vertical="center" wrapText="1"/>
    </xf>
    <xf numFmtId="44" fontId="20" fillId="17" borderId="1" xfId="1" applyFont="1" applyFill="1" applyBorder="1" applyAlignment="1">
      <alignment horizontal="center" vertical="center" wrapText="1"/>
    </xf>
    <xf numFmtId="0" fontId="21" fillId="17" borderId="1" xfId="1" applyNumberFormat="1" applyFont="1" applyFill="1" applyBorder="1" applyAlignment="1">
      <alignment horizontal="center" vertical="center" wrapText="1"/>
    </xf>
    <xf numFmtId="0" fontId="21" fillId="17" borderId="1" xfId="1" applyNumberFormat="1" applyFont="1" applyFill="1" applyBorder="1"/>
    <xf numFmtId="44" fontId="20" fillId="17" borderId="1" xfId="1" applyFont="1" applyFill="1" applyBorder="1" applyAlignment="1">
      <alignment vertical="center"/>
    </xf>
    <xf numFmtId="0" fontId="22" fillId="17" borderId="1" xfId="0" applyFont="1" applyFill="1" applyBorder="1" applyAlignment="1">
      <alignment horizontal="center" vertical="center"/>
    </xf>
    <xf numFmtId="44" fontId="21" fillId="17" borderId="1" xfId="1" applyFont="1" applyFill="1" applyBorder="1"/>
    <xf numFmtId="44" fontId="19" fillId="17" borderId="1" xfId="1" applyFont="1" applyFill="1" applyBorder="1" applyAlignment="1">
      <alignment horizontal="center" vertical="center" wrapText="1"/>
    </xf>
    <xf numFmtId="0" fontId="20" fillId="15" borderId="1" xfId="0" applyFont="1" applyFill="1" applyBorder="1" applyAlignment="1">
      <alignment horizontal="left" vertical="center"/>
    </xf>
    <xf numFmtId="0" fontId="20" fillId="15" borderId="1" xfId="0" applyFont="1" applyFill="1" applyBorder="1" applyAlignment="1">
      <alignment vertical="center"/>
    </xf>
    <xf numFmtId="44" fontId="21" fillId="15" borderId="1" xfId="1" applyFont="1" applyFill="1" applyBorder="1" applyAlignment="1">
      <alignment horizontal="center" vertical="center" wrapText="1"/>
    </xf>
    <xf numFmtId="44" fontId="20" fillId="15" borderId="1" xfId="1" applyFont="1" applyFill="1" applyBorder="1" applyAlignment="1">
      <alignment horizontal="center" vertical="center" wrapText="1"/>
    </xf>
    <xf numFmtId="0" fontId="21" fillId="15" borderId="1" xfId="1" applyNumberFormat="1" applyFont="1" applyFill="1" applyBorder="1" applyAlignment="1">
      <alignment horizontal="center" vertical="center" wrapText="1"/>
    </xf>
    <xf numFmtId="0" fontId="21" fillId="15" borderId="1" xfId="1" applyNumberFormat="1" applyFont="1" applyFill="1" applyBorder="1"/>
    <xf numFmtId="44" fontId="20" fillId="15" borderId="1" xfId="1" applyFont="1" applyFill="1" applyBorder="1" applyAlignment="1">
      <alignment vertical="center"/>
    </xf>
    <xf numFmtId="0" fontId="22" fillId="15" borderId="1" xfId="0" applyFont="1" applyFill="1" applyBorder="1" applyAlignment="1">
      <alignment horizontal="center" vertical="center"/>
    </xf>
    <xf numFmtId="44" fontId="21" fillId="15" borderId="1" xfId="1" applyFont="1" applyFill="1" applyBorder="1"/>
    <xf numFmtId="44" fontId="19" fillId="15" borderId="1" xfId="1" applyFont="1" applyFill="1" applyBorder="1" applyAlignment="1">
      <alignment horizontal="center" vertical="center" wrapText="1"/>
    </xf>
    <xf numFmtId="44" fontId="6" fillId="6" borderId="18" xfId="1" applyFont="1" applyFill="1" applyBorder="1"/>
    <xf numFmtId="44" fontId="6" fillId="4" borderId="18" xfId="1" applyFont="1" applyFill="1" applyBorder="1"/>
    <xf numFmtId="44" fontId="19" fillId="6" borderId="18" xfId="1" applyFont="1" applyFill="1" applyBorder="1" applyAlignment="1">
      <alignment horizontal="center" vertical="center"/>
    </xf>
    <xf numFmtId="44" fontId="13" fillId="10" borderId="13" xfId="0" applyNumberFormat="1" applyFont="1" applyFill="1" applyBorder="1"/>
    <xf numFmtId="44" fontId="13" fillId="10" borderId="9" xfId="1" applyFont="1" applyFill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44" fontId="13" fillId="4" borderId="8" xfId="1" applyFont="1" applyFill="1" applyBorder="1" applyAlignment="1">
      <alignment vertical="center" wrapText="1"/>
    </xf>
    <xf numFmtId="44" fontId="13" fillId="4" borderId="9" xfId="1" applyFont="1" applyFill="1" applyBorder="1" applyAlignment="1">
      <alignment vertical="center" wrapText="1"/>
    </xf>
    <xf numFmtId="0" fontId="13" fillId="8" borderId="2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44" fontId="31" fillId="0" borderId="0" xfId="1" applyFont="1" applyAlignment="1">
      <alignment horizontal="center"/>
    </xf>
    <xf numFmtId="0" fontId="13" fillId="7" borderId="2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0" fontId="19" fillId="6" borderId="19" xfId="0" applyFont="1" applyFill="1" applyBorder="1" applyAlignment="1">
      <alignment horizontal="center" vertical="center" wrapText="1"/>
    </xf>
    <xf numFmtId="0" fontId="19" fillId="6" borderId="2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/>
    </xf>
    <xf numFmtId="44" fontId="33" fillId="10" borderId="11" xfId="1" applyFont="1" applyFill="1" applyBorder="1" applyAlignment="1">
      <alignment horizontal="right"/>
    </xf>
    <xf numFmtId="44" fontId="33" fillId="10" borderId="0" xfId="1" applyFont="1" applyFill="1" applyBorder="1" applyAlignment="1">
      <alignment horizontal="right"/>
    </xf>
    <xf numFmtId="0" fontId="35" fillId="6" borderId="20" xfId="0" applyFont="1" applyFill="1" applyBorder="1" applyAlignment="1">
      <alignment horizontal="right"/>
    </xf>
    <xf numFmtId="0" fontId="35" fillId="6" borderId="21" xfId="0" applyFont="1" applyFill="1" applyBorder="1" applyAlignment="1">
      <alignment horizontal="right"/>
    </xf>
    <xf numFmtId="0" fontId="35" fillId="6" borderId="22" xfId="0" applyFont="1" applyFill="1" applyBorder="1" applyAlignment="1">
      <alignment horizontal="right"/>
    </xf>
    <xf numFmtId="0" fontId="11" fillId="5" borderId="8" xfId="0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9" borderId="2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44" fontId="6" fillId="7" borderId="18" xfId="1" applyFont="1" applyFill="1" applyBorder="1" applyAlignment="1">
      <alignment horizontal="center"/>
    </xf>
    <xf numFmtId="44" fontId="6" fillId="8" borderId="18" xfId="1" applyFont="1" applyFill="1" applyBorder="1" applyAlignment="1">
      <alignment horizontal="center"/>
    </xf>
    <xf numFmtId="44" fontId="6" fillId="9" borderId="20" xfId="1" applyFont="1" applyFill="1" applyBorder="1" applyAlignment="1">
      <alignment horizontal="center"/>
    </xf>
    <xf numFmtId="44" fontId="6" fillId="9" borderId="22" xfId="1" applyFont="1" applyFill="1" applyBorder="1" applyAlignment="1">
      <alignment horizontal="center"/>
    </xf>
    <xf numFmtId="44" fontId="13" fillId="4" borderId="0" xfId="1" applyFont="1" applyFill="1" applyBorder="1" applyAlignment="1">
      <alignment horizontal="center" vertical="center" wrapText="1"/>
    </xf>
    <xf numFmtId="44" fontId="13" fillId="4" borderId="13" xfId="1" applyFont="1" applyFill="1" applyBorder="1" applyAlignment="1">
      <alignment horizontal="center" vertical="center" wrapText="1"/>
    </xf>
    <xf numFmtId="0" fontId="13" fillId="10" borderId="7" xfId="0" applyFont="1" applyFill="1" applyBorder="1" applyAlignment="1">
      <alignment horizontal="right" vertical="center"/>
    </xf>
    <xf numFmtId="0" fontId="13" fillId="10" borderId="8" xfId="0" applyFont="1" applyFill="1" applyBorder="1" applyAlignment="1">
      <alignment horizontal="right" vertical="center"/>
    </xf>
    <xf numFmtId="0" fontId="13" fillId="10" borderId="9" xfId="0" applyFont="1" applyFill="1" applyBorder="1" applyAlignment="1">
      <alignment horizontal="right" vertical="center"/>
    </xf>
    <xf numFmtId="0" fontId="20" fillId="11" borderId="1" xfId="0" applyFont="1" applyFill="1" applyBorder="1" applyAlignment="1">
      <alignment horizontal="center" vertical="center"/>
    </xf>
    <xf numFmtId="0" fontId="20" fillId="12" borderId="26" xfId="0" applyFont="1" applyFill="1" applyBorder="1" applyAlignment="1">
      <alignment horizontal="center" vertical="center"/>
    </xf>
    <xf numFmtId="0" fontId="20" fillId="12" borderId="19" xfId="0" applyFont="1" applyFill="1" applyBorder="1" applyAlignment="1">
      <alignment horizontal="center" vertical="center"/>
    </xf>
    <xf numFmtId="0" fontId="20" fillId="12" borderId="2" xfId="0" applyFont="1" applyFill="1" applyBorder="1" applyAlignment="1">
      <alignment horizontal="center" vertical="center"/>
    </xf>
    <xf numFmtId="0" fontId="20" fillId="13" borderId="26" xfId="0" applyFont="1" applyFill="1" applyBorder="1" applyAlignment="1">
      <alignment horizontal="center" vertical="center"/>
    </xf>
    <xf numFmtId="0" fontId="20" fillId="13" borderId="19" xfId="0" applyFont="1" applyFill="1" applyBorder="1" applyAlignment="1">
      <alignment horizontal="center" vertical="center"/>
    </xf>
    <xf numFmtId="0" fontId="20" fillId="13" borderId="2" xfId="0" applyFont="1" applyFill="1" applyBorder="1" applyAlignment="1">
      <alignment horizontal="center" vertical="center"/>
    </xf>
    <xf numFmtId="0" fontId="20" fillId="14" borderId="26" xfId="0" applyFont="1" applyFill="1" applyBorder="1" applyAlignment="1">
      <alignment horizontal="center" vertical="center"/>
    </xf>
    <xf numFmtId="0" fontId="20" fillId="14" borderId="19" xfId="0" applyFont="1" applyFill="1" applyBorder="1" applyAlignment="1">
      <alignment horizontal="center" vertical="center"/>
    </xf>
    <xf numFmtId="0" fontId="20" fillId="14" borderId="2" xfId="0" applyFont="1" applyFill="1" applyBorder="1" applyAlignment="1">
      <alignment horizontal="center" vertical="center"/>
    </xf>
    <xf numFmtId="0" fontId="20" fillId="11" borderId="26" xfId="0" applyFont="1" applyFill="1" applyBorder="1" applyAlignment="1">
      <alignment horizontal="center" vertical="center"/>
    </xf>
    <xf numFmtId="0" fontId="20" fillId="11" borderId="19" xfId="0" applyFont="1" applyFill="1" applyBorder="1" applyAlignment="1">
      <alignment horizontal="center" vertical="center"/>
    </xf>
    <xf numFmtId="0" fontId="20" fillId="11" borderId="2" xfId="0" applyFont="1" applyFill="1" applyBorder="1" applyAlignment="1">
      <alignment horizontal="center" vertical="center"/>
    </xf>
    <xf numFmtId="0" fontId="20" fillId="15" borderId="26" xfId="0" applyFont="1" applyFill="1" applyBorder="1" applyAlignment="1">
      <alignment horizontal="center" vertical="center"/>
    </xf>
    <xf numFmtId="0" fontId="20" fillId="15" borderId="19" xfId="0" applyFont="1" applyFill="1" applyBorder="1" applyAlignment="1">
      <alignment horizontal="center" vertical="center"/>
    </xf>
    <xf numFmtId="0" fontId="20" fillId="15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4" fontId="21" fillId="18" borderId="1" xfId="1" applyFont="1" applyFill="1" applyBorder="1" applyAlignment="1">
      <alignment horizontal="center" vertical="center" wrapText="1"/>
    </xf>
    <xf numFmtId="0" fontId="37" fillId="17" borderId="1" xfId="2" applyFont="1" applyFill="1" applyBorder="1"/>
    <xf numFmtId="0" fontId="20" fillId="11" borderId="1" xfId="0" applyFont="1" applyFill="1" applyBorder="1" applyAlignment="1">
      <alignment horizontal="left" vertical="center"/>
    </xf>
    <xf numFmtId="0" fontId="27" fillId="11" borderId="1" xfId="0" applyFont="1" applyFill="1" applyBorder="1" applyAlignment="1">
      <alignment vertical="center"/>
    </xf>
    <xf numFmtId="0" fontId="37" fillId="11" borderId="1" xfId="2" applyFont="1" applyFill="1" applyBorder="1"/>
    <xf numFmtId="44" fontId="28" fillId="0" borderId="11" xfId="1" applyFont="1" applyBorder="1" applyAlignment="1"/>
    <xf numFmtId="44" fontId="28" fillId="0" borderId="0" xfId="1" applyFont="1" applyBorder="1" applyAlignment="1"/>
    <xf numFmtId="0" fontId="24" fillId="3" borderId="0" xfId="0" applyFont="1" applyFill="1"/>
    <xf numFmtId="1" fontId="15" fillId="2" borderId="1" xfId="0" applyNumberFormat="1" applyFont="1" applyFill="1" applyBorder="1" applyAlignment="1">
      <alignment horizontal="center" vertical="center" textRotation="90" wrapText="1"/>
    </xf>
    <xf numFmtId="1" fontId="19" fillId="3" borderId="1" xfId="0" applyNumberFormat="1" applyFont="1" applyFill="1" applyBorder="1" applyAlignment="1">
      <alignment vertical="center"/>
    </xf>
    <xf numFmtId="1" fontId="21" fillId="11" borderId="1" xfId="1" applyNumberFormat="1" applyFont="1" applyFill="1" applyBorder="1"/>
    <xf numFmtId="1" fontId="21" fillId="12" borderId="1" xfId="1" applyNumberFormat="1" applyFont="1" applyFill="1" applyBorder="1"/>
    <xf numFmtId="1" fontId="22" fillId="15" borderId="1" xfId="0" applyNumberFormat="1" applyFont="1" applyFill="1" applyBorder="1" applyAlignment="1">
      <alignment horizontal="center" vertical="center"/>
    </xf>
    <xf numFmtId="1" fontId="22" fillId="17" borderId="1" xfId="0" applyNumberFormat="1" applyFont="1" applyFill="1" applyBorder="1" applyAlignment="1">
      <alignment horizontal="center" vertical="center"/>
    </xf>
    <xf numFmtId="1" fontId="22" fillId="12" borderId="1" xfId="0" applyNumberFormat="1" applyFont="1" applyFill="1" applyBorder="1" applyAlignment="1">
      <alignment horizontal="center" vertical="center"/>
    </xf>
    <xf numFmtId="1" fontId="16" fillId="2" borderId="25" xfId="0" applyNumberFormat="1" applyFont="1" applyFill="1" applyBorder="1" applyAlignment="1">
      <alignment horizontal="center" vertical="center"/>
    </xf>
    <xf numFmtId="1" fontId="32" fillId="4" borderId="18" xfId="0" applyNumberFormat="1" applyFont="1" applyFill="1" applyBorder="1" applyAlignment="1">
      <alignment horizontal="center" vertical="center"/>
    </xf>
    <xf numFmtId="1" fontId="13" fillId="4" borderId="11" xfId="1" applyNumberFormat="1" applyFont="1" applyFill="1" applyBorder="1" applyAlignment="1">
      <alignment horizontal="center" wrapText="1"/>
    </xf>
    <xf numFmtId="1" fontId="13" fillId="4" borderId="7" xfId="1" applyNumberFormat="1" applyFont="1" applyFill="1" applyBorder="1" applyAlignment="1">
      <alignment horizontal="center" wrapText="1"/>
    </xf>
    <xf numFmtId="1" fontId="0" fillId="0" borderId="0" xfId="0" applyNumberFormat="1"/>
    <xf numFmtId="1" fontId="0" fillId="0" borderId="0" xfId="1" applyNumberFormat="1" applyFont="1"/>
    <xf numFmtId="1" fontId="38" fillId="11" borderId="1" xfId="1" applyNumberFormat="1" applyFont="1" applyFill="1" applyBorder="1"/>
    <xf numFmtId="0" fontId="39" fillId="15" borderId="3" xfId="0" applyFont="1" applyFill="1" applyBorder="1" applyAlignment="1">
      <alignment horizontal="center" vertical="center"/>
    </xf>
    <xf numFmtId="0" fontId="39" fillId="15" borderId="4" xfId="0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Normal 2" xfId="2" xr:uid="{9E2D95C5-F16B-4FB9-81A4-9DE8E19AE8BF}"/>
  </cellStyles>
  <dxfs count="0"/>
  <tableStyles count="0" defaultTableStyle="TableStyleMedium2" defaultPivotStyle="PivotStyleLight16"/>
  <colors>
    <mruColors>
      <color rgb="FFCC99FF"/>
      <color rgb="FFCCFFCC"/>
      <color rgb="FFCC66FF"/>
      <color rgb="FFFFCC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8523C-4A3B-4C05-B731-91D347652E75}">
  <sheetPr>
    <pageSetUpPr fitToPage="1"/>
  </sheetPr>
  <dimension ref="A1:AB52"/>
  <sheetViews>
    <sheetView tabSelected="1" zoomScale="60" zoomScaleNormal="60" workbookViewId="0">
      <selection activeCell="D16" sqref="D16"/>
    </sheetView>
  </sheetViews>
  <sheetFormatPr defaultRowHeight="14.4" x14ac:dyDescent="0.3"/>
  <cols>
    <col min="1" max="2" width="6.88671875" style="1" customWidth="1"/>
    <col min="3" max="3" width="32.77734375" style="1" customWidth="1"/>
    <col min="4" max="4" width="36.44140625" style="30" customWidth="1"/>
    <col min="5" max="5" width="15.77734375" style="30" customWidth="1"/>
    <col min="6" max="6" width="15.77734375" customWidth="1"/>
    <col min="7" max="7" width="16.33203125" customWidth="1"/>
    <col min="8" max="8" width="3.77734375" style="2" customWidth="1"/>
    <col min="9" max="9" width="14.21875" customWidth="1"/>
    <col min="10" max="10" width="3.77734375" customWidth="1"/>
    <col min="11" max="11" width="16.88671875" style="30" customWidth="1"/>
    <col min="12" max="12" width="19.88671875" customWidth="1"/>
    <col min="13" max="13" width="16" customWidth="1"/>
    <col min="14" max="14" width="11.6640625" style="172" customWidth="1"/>
    <col min="15" max="15" width="16.109375" style="3" customWidth="1"/>
    <col min="16" max="16" width="8.77734375" style="3" customWidth="1"/>
    <col min="17" max="17" width="15.5546875" style="1" customWidth="1"/>
    <col min="18" max="18" width="2.44140625" customWidth="1"/>
    <col min="20" max="20" width="35.109375" customWidth="1"/>
    <col min="23" max="23" width="20.21875" customWidth="1"/>
    <col min="24" max="24" width="13.5546875" customWidth="1"/>
    <col min="25" max="25" width="37.21875" customWidth="1"/>
  </cols>
  <sheetData>
    <row r="1" spans="1:28" ht="47.4" customHeight="1" thickBot="1" x14ac:dyDescent="0.35">
      <c r="A1" s="110" t="s">
        <v>26</v>
      </c>
      <c r="B1" s="110"/>
      <c r="C1" s="110"/>
      <c r="D1" s="110"/>
      <c r="E1" s="110"/>
      <c r="F1" s="110"/>
      <c r="G1" s="111"/>
      <c r="H1" s="110"/>
      <c r="I1" s="110"/>
      <c r="J1" s="110"/>
      <c r="K1" s="110"/>
      <c r="L1" s="110"/>
      <c r="M1" s="110"/>
      <c r="N1" s="110"/>
      <c r="O1" s="110"/>
      <c r="P1" s="110"/>
      <c r="Q1" s="110"/>
    </row>
    <row r="2" spans="1:28" ht="56.4" customHeight="1" thickBot="1" x14ac:dyDescent="0.5">
      <c r="A2" s="17" t="s">
        <v>0</v>
      </c>
      <c r="B2" s="48"/>
      <c r="C2" s="120" t="s">
        <v>33</v>
      </c>
      <c r="D2" s="121"/>
      <c r="E2" s="112" t="s">
        <v>6</v>
      </c>
      <c r="F2" s="112"/>
      <c r="G2" s="15"/>
      <c r="H2" s="118" t="s">
        <v>18</v>
      </c>
      <c r="I2" s="118"/>
      <c r="J2" s="118"/>
      <c r="K2" s="118"/>
      <c r="L2" s="118"/>
      <c r="M2" s="118"/>
      <c r="N2" s="118"/>
      <c r="O2" s="118"/>
      <c r="P2" s="119"/>
      <c r="Q2" s="122" t="s">
        <v>29</v>
      </c>
      <c r="S2" s="107" t="s">
        <v>10</v>
      </c>
      <c r="T2" s="107"/>
    </row>
    <row r="3" spans="1:28" s="6" customFormat="1" ht="56.4" customHeight="1" thickBot="1" x14ac:dyDescent="0.35">
      <c r="A3" s="47" t="s">
        <v>1</v>
      </c>
      <c r="B3" s="20"/>
      <c r="C3" s="18" t="s">
        <v>2</v>
      </c>
      <c r="D3" s="16" t="s">
        <v>3</v>
      </c>
      <c r="E3" s="7" t="s">
        <v>5</v>
      </c>
      <c r="F3" s="12" t="s">
        <v>4</v>
      </c>
      <c r="G3" s="14" t="s">
        <v>7</v>
      </c>
      <c r="H3" s="13" t="s">
        <v>20</v>
      </c>
      <c r="I3" s="11" t="s">
        <v>8</v>
      </c>
      <c r="J3" s="10" t="s">
        <v>21</v>
      </c>
      <c r="K3" s="11" t="s">
        <v>9</v>
      </c>
      <c r="L3" s="9" t="s">
        <v>11</v>
      </c>
      <c r="M3" s="7" t="s">
        <v>30</v>
      </c>
      <c r="N3" s="161" t="s">
        <v>11</v>
      </c>
      <c r="O3" s="8" t="s">
        <v>10</v>
      </c>
      <c r="P3" s="8" t="s">
        <v>19</v>
      </c>
      <c r="Q3" s="123"/>
      <c r="S3" s="21" t="s">
        <v>11</v>
      </c>
      <c r="T3" s="21" t="s">
        <v>22</v>
      </c>
    </row>
    <row r="4" spans="1:28" ht="1.8" customHeight="1" x14ac:dyDescent="0.65">
      <c r="A4" s="19"/>
      <c r="B4" s="19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162"/>
      <c r="O4" s="36"/>
      <c r="P4" s="36"/>
      <c r="Q4" s="36"/>
      <c r="S4" s="35"/>
      <c r="T4" s="35"/>
    </row>
    <row r="5" spans="1:28" ht="30" customHeight="1" x14ac:dyDescent="0.65">
      <c r="A5" s="39">
        <v>1</v>
      </c>
      <c r="B5" s="135">
        <v>9</v>
      </c>
      <c r="C5" s="52" t="s">
        <v>31</v>
      </c>
      <c r="D5" s="52" t="s">
        <v>32</v>
      </c>
      <c r="E5" s="53"/>
      <c r="F5" s="54">
        <v>20</v>
      </c>
      <c r="G5" s="55">
        <f t="shared" ref="G5:G23" si="0">E5+F5</f>
        <v>20</v>
      </c>
      <c r="H5" s="56">
        <v>2</v>
      </c>
      <c r="I5" s="55">
        <f>H5*3</f>
        <v>6</v>
      </c>
      <c r="J5" s="56">
        <v>4</v>
      </c>
      <c r="K5" s="57">
        <f t="shared" ref="K5:K34" si="1">J5*2</f>
        <v>8</v>
      </c>
      <c r="L5" s="58" t="s">
        <v>54</v>
      </c>
      <c r="M5" s="59">
        <v>15</v>
      </c>
      <c r="N5" s="163">
        <v>9</v>
      </c>
      <c r="O5" s="59">
        <v>19.75</v>
      </c>
      <c r="P5" s="59"/>
      <c r="Q5" s="60">
        <f>I5+K5+M5+O5+P5</f>
        <v>48.75</v>
      </c>
      <c r="S5" s="160">
        <v>9</v>
      </c>
      <c r="T5" s="160" t="s">
        <v>57</v>
      </c>
      <c r="W5" s="44">
        <v>100</v>
      </c>
      <c r="X5" s="45"/>
      <c r="Y5" s="158">
        <f>W5*X5</f>
        <v>0</v>
      </c>
      <c r="Z5" s="159"/>
      <c r="AA5" s="159"/>
      <c r="AB5" s="159"/>
    </row>
    <row r="6" spans="1:28" ht="30" customHeight="1" x14ac:dyDescent="0.65">
      <c r="A6" s="39">
        <v>2</v>
      </c>
      <c r="B6" s="135"/>
      <c r="C6" s="52" t="s">
        <v>48</v>
      </c>
      <c r="D6" s="52" t="s">
        <v>49</v>
      </c>
      <c r="E6" s="53"/>
      <c r="F6" s="54">
        <v>20</v>
      </c>
      <c r="G6" s="55">
        <f t="shared" ref="G6" si="2">E6+F6</f>
        <v>20</v>
      </c>
      <c r="H6" s="56"/>
      <c r="I6" s="55">
        <f>H6*3</f>
        <v>0</v>
      </c>
      <c r="J6" s="56">
        <v>2</v>
      </c>
      <c r="K6" s="57">
        <f t="shared" ref="K6" si="3">J6*2</f>
        <v>4</v>
      </c>
      <c r="L6" s="58"/>
      <c r="M6" s="59"/>
      <c r="N6" s="163"/>
      <c r="O6" s="59"/>
      <c r="P6" s="59"/>
      <c r="Q6" s="60">
        <f>I6+K6+M6+O6+P6</f>
        <v>4</v>
      </c>
      <c r="S6" s="160">
        <v>10</v>
      </c>
      <c r="T6" s="160" t="s">
        <v>56</v>
      </c>
      <c r="W6" s="44">
        <v>50</v>
      </c>
      <c r="X6" s="45">
        <v>1</v>
      </c>
      <c r="Y6" s="49">
        <f t="shared" ref="Y6:Y10" si="4">W6*X6</f>
        <v>50</v>
      </c>
    </row>
    <row r="7" spans="1:28" ht="30" customHeight="1" x14ac:dyDescent="0.65">
      <c r="A7" s="39">
        <v>3</v>
      </c>
      <c r="B7" s="135"/>
      <c r="C7" s="52" t="s">
        <v>46</v>
      </c>
      <c r="D7" s="52" t="s">
        <v>47</v>
      </c>
      <c r="E7" s="53">
        <v>10</v>
      </c>
      <c r="F7" s="54">
        <v>10</v>
      </c>
      <c r="G7" s="55">
        <f t="shared" si="0"/>
        <v>20</v>
      </c>
      <c r="H7" s="56">
        <v>4</v>
      </c>
      <c r="I7" s="55">
        <f t="shared" ref="I7:I34" si="5">H7*3</f>
        <v>12</v>
      </c>
      <c r="J7" s="56">
        <v>3</v>
      </c>
      <c r="K7" s="57">
        <f t="shared" si="1"/>
        <v>6</v>
      </c>
      <c r="L7" s="58">
        <v>12</v>
      </c>
      <c r="M7" s="59">
        <v>5</v>
      </c>
      <c r="N7" s="174" t="s">
        <v>60</v>
      </c>
      <c r="O7" s="59">
        <f>19.75*3</f>
        <v>59.25</v>
      </c>
      <c r="P7" s="59"/>
      <c r="Q7" s="60">
        <f>I7+K7+M7+O7+P7</f>
        <v>82.25</v>
      </c>
      <c r="S7" s="160">
        <v>11</v>
      </c>
      <c r="T7" s="160" t="s">
        <v>57</v>
      </c>
      <c r="W7" s="44">
        <v>20</v>
      </c>
      <c r="X7" s="45">
        <v>7</v>
      </c>
      <c r="Y7" s="49">
        <f t="shared" si="4"/>
        <v>140</v>
      </c>
      <c r="Z7" s="159"/>
      <c r="AA7" s="159"/>
      <c r="AB7" s="159"/>
    </row>
    <row r="8" spans="1:28" ht="30" customHeight="1" x14ac:dyDescent="0.65">
      <c r="A8" s="40">
        <v>4</v>
      </c>
      <c r="B8" s="136">
        <v>10</v>
      </c>
      <c r="C8" s="61"/>
      <c r="D8" s="62"/>
      <c r="E8" s="63"/>
      <c r="F8" s="64"/>
      <c r="G8" s="65">
        <f t="shared" ref="G8" si="6">E8+F8</f>
        <v>0</v>
      </c>
      <c r="H8" s="66"/>
      <c r="I8" s="65">
        <f t="shared" ref="I8" si="7">H8*3</f>
        <v>0</v>
      </c>
      <c r="J8" s="66"/>
      <c r="K8" s="67">
        <f t="shared" ref="K8" si="8">J8*2</f>
        <v>0</v>
      </c>
      <c r="L8" s="68"/>
      <c r="M8" s="69"/>
      <c r="N8" s="164"/>
      <c r="O8" s="69"/>
      <c r="P8" s="69"/>
      <c r="Q8" s="70">
        <f>I8+K8+M8+O8+P8</f>
        <v>0</v>
      </c>
      <c r="S8" s="160">
        <v>12</v>
      </c>
      <c r="T8" s="160" t="s">
        <v>57</v>
      </c>
      <c r="W8" s="44">
        <v>10</v>
      </c>
      <c r="X8" s="45">
        <v>1</v>
      </c>
      <c r="Y8" s="49">
        <f t="shared" si="4"/>
        <v>10</v>
      </c>
      <c r="Z8" s="50"/>
      <c r="AA8" s="50"/>
      <c r="AB8" s="50"/>
    </row>
    <row r="9" spans="1:28" ht="30" customHeight="1" x14ac:dyDescent="0.65">
      <c r="A9" s="40">
        <v>5</v>
      </c>
      <c r="B9" s="137"/>
      <c r="C9" s="61"/>
      <c r="D9" s="62"/>
      <c r="E9" s="63"/>
      <c r="F9" s="64"/>
      <c r="G9" s="65">
        <f t="shared" si="0"/>
        <v>0</v>
      </c>
      <c r="H9" s="66"/>
      <c r="I9" s="65">
        <f t="shared" si="5"/>
        <v>0</v>
      </c>
      <c r="J9" s="66"/>
      <c r="K9" s="67">
        <f t="shared" si="1"/>
        <v>0</v>
      </c>
      <c r="L9" s="68"/>
      <c r="M9" s="69"/>
      <c r="N9" s="164"/>
      <c r="O9" s="69"/>
      <c r="P9" s="69"/>
      <c r="Q9" s="70">
        <f>I9+K9+M9+O9+P9</f>
        <v>0</v>
      </c>
      <c r="S9" s="35">
        <v>15</v>
      </c>
      <c r="T9" s="35" t="s">
        <v>56</v>
      </c>
      <c r="W9" s="44">
        <v>5</v>
      </c>
      <c r="X9" s="45">
        <v>4</v>
      </c>
      <c r="Y9" s="49">
        <f t="shared" si="4"/>
        <v>20</v>
      </c>
      <c r="Z9" s="50"/>
      <c r="AA9" s="50"/>
      <c r="AB9" s="50"/>
    </row>
    <row r="10" spans="1:28" ht="30" customHeight="1" x14ac:dyDescent="0.65">
      <c r="A10" s="40">
        <v>6</v>
      </c>
      <c r="B10" s="138"/>
      <c r="C10" s="61"/>
      <c r="D10" s="62"/>
      <c r="E10" s="63"/>
      <c r="F10" s="64"/>
      <c r="G10" s="65">
        <f t="shared" si="0"/>
        <v>0</v>
      </c>
      <c r="H10" s="66"/>
      <c r="I10" s="65">
        <f t="shared" si="5"/>
        <v>0</v>
      </c>
      <c r="J10" s="66"/>
      <c r="K10" s="67">
        <f t="shared" si="1"/>
        <v>0</v>
      </c>
      <c r="L10" s="68"/>
      <c r="M10" s="69"/>
      <c r="N10" s="164"/>
      <c r="O10" s="69"/>
      <c r="P10" s="69"/>
      <c r="Q10" s="70">
        <f>I10+K10+M10+O10+P10</f>
        <v>0</v>
      </c>
      <c r="S10" s="35">
        <v>15</v>
      </c>
      <c r="T10" s="35" t="s">
        <v>57</v>
      </c>
      <c r="W10" s="44">
        <v>1</v>
      </c>
      <c r="X10" s="45"/>
      <c r="Y10" s="49">
        <f t="shared" si="4"/>
        <v>0</v>
      </c>
      <c r="Z10" s="50"/>
      <c r="AA10" s="50"/>
      <c r="AB10" s="50"/>
    </row>
    <row r="11" spans="1:28" ht="30" customHeight="1" x14ac:dyDescent="0.65">
      <c r="A11" s="41">
        <v>7</v>
      </c>
      <c r="B11" s="139">
        <v>11</v>
      </c>
      <c r="C11" s="84" t="s">
        <v>38</v>
      </c>
      <c r="D11" s="85" t="s">
        <v>39</v>
      </c>
      <c r="E11" s="153"/>
      <c r="F11" s="153"/>
      <c r="G11" s="87">
        <f t="shared" ref="G11" si="9">E11+F11</f>
        <v>0</v>
      </c>
      <c r="H11" s="88"/>
      <c r="I11" s="87">
        <f t="shared" ref="I11" si="10">H11*3</f>
        <v>0</v>
      </c>
      <c r="J11" s="89"/>
      <c r="K11" s="90">
        <f t="shared" ref="K11" si="11">J11*2</f>
        <v>0</v>
      </c>
      <c r="L11" s="91"/>
      <c r="M11" s="92"/>
      <c r="N11" s="165"/>
      <c r="O11" s="92"/>
      <c r="P11" s="92"/>
      <c r="Q11" s="93">
        <f>I11+K11+M11+O11+P11</f>
        <v>0</v>
      </c>
      <c r="S11" s="35">
        <v>16</v>
      </c>
      <c r="T11" s="35" t="s">
        <v>58</v>
      </c>
      <c r="W11" s="44">
        <v>0</v>
      </c>
      <c r="X11" s="45">
        <v>50</v>
      </c>
      <c r="Y11" s="49">
        <f t="shared" ref="Y11" si="12">W11*X11</f>
        <v>0</v>
      </c>
      <c r="Z11" s="50"/>
      <c r="AA11" s="50"/>
      <c r="AB11" s="50"/>
    </row>
    <row r="12" spans="1:28" ht="30" customHeight="1" x14ac:dyDescent="1.05">
      <c r="A12" s="41">
        <v>8</v>
      </c>
      <c r="B12" s="140"/>
      <c r="C12" s="84" t="s">
        <v>40</v>
      </c>
      <c r="D12" s="85" t="s">
        <v>41</v>
      </c>
      <c r="E12" s="153"/>
      <c r="F12" s="153">
        <v>40</v>
      </c>
      <c r="G12" s="87">
        <f t="shared" ref="G12" si="13">E12+F12</f>
        <v>40</v>
      </c>
      <c r="H12" s="88"/>
      <c r="I12" s="87">
        <f t="shared" ref="I12" si="14">H12*3</f>
        <v>0</v>
      </c>
      <c r="J12" s="89"/>
      <c r="K12" s="90">
        <f t="shared" ref="K12" si="15">J12*2</f>
        <v>0</v>
      </c>
      <c r="L12" s="91"/>
      <c r="M12" s="92"/>
      <c r="N12" s="165"/>
      <c r="O12" s="92"/>
      <c r="P12" s="92"/>
      <c r="Q12" s="93">
        <f>I12+K12+M12+O12+P12</f>
        <v>0</v>
      </c>
      <c r="S12" s="35">
        <v>16</v>
      </c>
      <c r="T12" s="35" t="s">
        <v>59</v>
      </c>
      <c r="W12" s="37"/>
      <c r="X12" s="37"/>
      <c r="Y12" s="104">
        <f>SUM(Y5:Y11)</f>
        <v>220</v>
      </c>
      <c r="Z12" s="51"/>
      <c r="AA12" s="51"/>
      <c r="AB12" s="51"/>
    </row>
    <row r="13" spans="1:28" ht="30" customHeight="1" x14ac:dyDescent="1.05">
      <c r="A13" s="41">
        <v>9</v>
      </c>
      <c r="B13" s="141"/>
      <c r="C13" s="175" t="s">
        <v>61</v>
      </c>
      <c r="D13" s="176"/>
      <c r="E13" s="86"/>
      <c r="F13" s="86"/>
      <c r="G13" s="87">
        <f t="shared" ref="G13" si="16">E13+F13</f>
        <v>0</v>
      </c>
      <c r="H13" s="88"/>
      <c r="I13" s="87">
        <f t="shared" ref="I13:I14" si="17">H13*3</f>
        <v>0</v>
      </c>
      <c r="J13" s="89"/>
      <c r="K13" s="90">
        <f t="shared" ref="K13:K14" si="18">J13*2</f>
        <v>0</v>
      </c>
      <c r="L13" s="91"/>
      <c r="M13" s="92"/>
      <c r="N13" s="165"/>
      <c r="O13" s="92"/>
      <c r="P13" s="92"/>
      <c r="Q13" s="93">
        <f>I13+K13+M13+O13+P13</f>
        <v>0</v>
      </c>
      <c r="S13" s="35"/>
      <c r="T13" s="35"/>
      <c r="W13" s="37"/>
      <c r="X13" s="37"/>
      <c r="Y13" s="104"/>
      <c r="Z13" s="51"/>
      <c r="AA13" s="51"/>
      <c r="AB13" s="51"/>
    </row>
    <row r="14" spans="1:28" ht="30" customHeight="1" x14ac:dyDescent="0.65">
      <c r="A14" s="42">
        <v>10</v>
      </c>
      <c r="B14" s="142">
        <v>12</v>
      </c>
      <c r="C14" s="73"/>
      <c r="D14" s="74"/>
      <c r="E14" s="75"/>
      <c r="F14" s="76"/>
      <c r="G14" s="77"/>
      <c r="H14" s="78"/>
      <c r="I14" s="77">
        <f t="shared" si="17"/>
        <v>0</v>
      </c>
      <c r="J14" s="79"/>
      <c r="K14" s="80">
        <f t="shared" si="18"/>
        <v>0</v>
      </c>
      <c r="L14" s="81"/>
      <c r="M14" s="82"/>
      <c r="N14" s="166"/>
      <c r="O14" s="82"/>
      <c r="P14" s="82"/>
      <c r="Q14" s="83">
        <f>I14+K14+M14+O14+P14</f>
        <v>0</v>
      </c>
      <c r="S14" s="35"/>
      <c r="T14" s="35"/>
      <c r="W14" s="37"/>
      <c r="X14" s="37"/>
      <c r="Y14" s="37"/>
      <c r="Z14" s="37"/>
    </row>
    <row r="15" spans="1:28" ht="30" customHeight="1" x14ac:dyDescent="0.65">
      <c r="A15" s="42">
        <v>11</v>
      </c>
      <c r="B15" s="143"/>
      <c r="C15" s="73"/>
      <c r="D15" s="74"/>
      <c r="E15" s="75"/>
      <c r="F15" s="76"/>
      <c r="G15" s="77"/>
      <c r="H15" s="78"/>
      <c r="I15" s="77">
        <f t="shared" ref="I15" si="19">H15*3</f>
        <v>0</v>
      </c>
      <c r="J15" s="79"/>
      <c r="K15" s="80">
        <f t="shared" ref="K15" si="20">J15*2</f>
        <v>0</v>
      </c>
      <c r="L15" s="81"/>
      <c r="M15" s="82"/>
      <c r="N15" s="166"/>
      <c r="O15" s="82"/>
      <c r="P15" s="82"/>
      <c r="Q15" s="83">
        <f>I15+K15+M15+O15+P15</f>
        <v>0</v>
      </c>
      <c r="S15" s="35"/>
      <c r="T15" s="35"/>
    </row>
    <row r="16" spans="1:28" ht="30" customHeight="1" x14ac:dyDescent="0.65">
      <c r="A16" s="42">
        <v>12</v>
      </c>
      <c r="B16" s="144"/>
      <c r="C16" s="73"/>
      <c r="D16" s="74"/>
      <c r="E16" s="75"/>
      <c r="F16" s="76"/>
      <c r="G16" s="77"/>
      <c r="H16" s="78"/>
      <c r="I16" s="77">
        <f t="shared" ref="I16" si="21">H16*3</f>
        <v>0</v>
      </c>
      <c r="J16" s="79"/>
      <c r="K16" s="80">
        <f t="shared" ref="K16" si="22">J16*2</f>
        <v>0</v>
      </c>
      <c r="L16" s="81"/>
      <c r="M16" s="82"/>
      <c r="N16" s="166"/>
      <c r="O16" s="82"/>
      <c r="P16" s="82"/>
      <c r="Q16" s="83">
        <f>I16+K16+M16+O16+P16</f>
        <v>0</v>
      </c>
      <c r="S16" s="35"/>
      <c r="T16" s="35"/>
    </row>
    <row r="17" spans="1:20" ht="30" customHeight="1" x14ac:dyDescent="0.65">
      <c r="A17" s="39">
        <v>13</v>
      </c>
      <c r="B17" s="145">
        <v>13</v>
      </c>
      <c r="C17" s="155" t="s">
        <v>42</v>
      </c>
      <c r="D17" s="156" t="s">
        <v>43</v>
      </c>
      <c r="E17" s="53"/>
      <c r="F17" s="54">
        <v>20</v>
      </c>
      <c r="G17" s="55">
        <f t="shared" ref="G17:G18" si="23">E17+F17</f>
        <v>20</v>
      </c>
      <c r="H17" s="56"/>
      <c r="I17" s="55">
        <f>H17*3</f>
        <v>0</v>
      </c>
      <c r="J17" s="56">
        <v>8</v>
      </c>
      <c r="K17" s="57">
        <f t="shared" ref="K17:K22" si="24">J17*2</f>
        <v>16</v>
      </c>
      <c r="L17" s="58"/>
      <c r="M17" s="59"/>
      <c r="N17" s="163"/>
      <c r="O17" s="59"/>
      <c r="P17" s="59"/>
      <c r="Q17" s="60">
        <f>I17+K17+M17+O17+P17</f>
        <v>16</v>
      </c>
      <c r="S17" s="35"/>
      <c r="T17" s="35"/>
    </row>
    <row r="18" spans="1:20" ht="30" customHeight="1" x14ac:dyDescent="0.65">
      <c r="A18" s="39">
        <v>14</v>
      </c>
      <c r="B18" s="146"/>
      <c r="C18" s="155" t="s">
        <v>45</v>
      </c>
      <c r="D18" s="156" t="s">
        <v>44</v>
      </c>
      <c r="E18" s="53"/>
      <c r="F18" s="54">
        <v>20</v>
      </c>
      <c r="G18" s="55">
        <f t="shared" si="23"/>
        <v>20</v>
      </c>
      <c r="H18" s="56"/>
      <c r="I18" s="55">
        <f>H18*3</f>
        <v>0</v>
      </c>
      <c r="J18" s="56">
        <v>8</v>
      </c>
      <c r="K18" s="57">
        <f t="shared" ref="K18" si="25">J18*2</f>
        <v>16</v>
      </c>
      <c r="L18" s="58">
        <v>14</v>
      </c>
      <c r="M18" s="59">
        <v>5</v>
      </c>
      <c r="N18" s="163"/>
      <c r="O18" s="59"/>
      <c r="P18" s="59"/>
      <c r="Q18" s="60">
        <f>I18+K18+M18+O18+P18</f>
        <v>21</v>
      </c>
      <c r="S18" s="35"/>
      <c r="T18" s="35"/>
    </row>
    <row r="19" spans="1:20" ht="30" customHeight="1" x14ac:dyDescent="0.65">
      <c r="A19" s="39">
        <v>15</v>
      </c>
      <c r="B19" s="147"/>
      <c r="C19" s="155"/>
      <c r="D19" s="156"/>
      <c r="E19" s="53"/>
      <c r="F19" s="54"/>
      <c r="G19" s="55">
        <f t="shared" ref="G19" si="26">E19+F19</f>
        <v>0</v>
      </c>
      <c r="H19" s="56"/>
      <c r="I19" s="55">
        <f t="shared" ref="I19:I22" si="27">H19*3</f>
        <v>0</v>
      </c>
      <c r="J19" s="56"/>
      <c r="K19" s="57">
        <f t="shared" si="24"/>
        <v>0</v>
      </c>
      <c r="L19" s="58"/>
      <c r="M19" s="59"/>
      <c r="N19" s="163"/>
      <c r="O19" s="59"/>
      <c r="P19" s="59"/>
      <c r="Q19" s="60">
        <f>I19+K19+M19+O19+P19</f>
        <v>0</v>
      </c>
      <c r="S19" s="35"/>
      <c r="T19" s="35"/>
    </row>
    <row r="20" spans="1:20" ht="30" customHeight="1" x14ac:dyDescent="0.65">
      <c r="A20" s="40">
        <v>16</v>
      </c>
      <c r="B20" s="136">
        <v>14</v>
      </c>
      <c r="C20" s="61"/>
      <c r="D20" s="62"/>
      <c r="E20" s="63"/>
      <c r="F20" s="64"/>
      <c r="G20" s="65">
        <f t="shared" ref="G20:G22" si="28">E20+F20</f>
        <v>0</v>
      </c>
      <c r="H20" s="66"/>
      <c r="I20" s="65">
        <f t="shared" si="27"/>
        <v>0</v>
      </c>
      <c r="J20" s="66"/>
      <c r="K20" s="67">
        <f t="shared" si="24"/>
        <v>0</v>
      </c>
      <c r="L20" s="68"/>
      <c r="M20" s="69"/>
      <c r="N20" s="164"/>
      <c r="O20" s="69"/>
      <c r="P20" s="69"/>
      <c r="Q20" s="70">
        <f>I20+K20+M20+O20+P20</f>
        <v>0</v>
      </c>
      <c r="S20" s="35"/>
      <c r="T20" s="35"/>
    </row>
    <row r="21" spans="1:20" ht="30" customHeight="1" x14ac:dyDescent="0.65">
      <c r="A21" s="40">
        <v>17</v>
      </c>
      <c r="B21" s="137"/>
      <c r="C21" s="61"/>
      <c r="D21" s="62"/>
      <c r="E21" s="63"/>
      <c r="F21" s="64"/>
      <c r="G21" s="65">
        <f t="shared" si="28"/>
        <v>0</v>
      </c>
      <c r="H21" s="66"/>
      <c r="I21" s="65">
        <f t="shared" si="27"/>
        <v>0</v>
      </c>
      <c r="J21" s="66"/>
      <c r="K21" s="67">
        <f t="shared" si="24"/>
        <v>0</v>
      </c>
      <c r="L21" s="68"/>
      <c r="M21" s="69"/>
      <c r="N21" s="164"/>
      <c r="O21" s="69"/>
      <c r="P21" s="69"/>
      <c r="Q21" s="70">
        <f>I21+K21+M21+O21+P21</f>
        <v>0</v>
      </c>
      <c r="S21" s="35"/>
      <c r="T21" s="35"/>
    </row>
    <row r="22" spans="1:20" ht="30" customHeight="1" x14ac:dyDescent="0.65">
      <c r="A22" s="40">
        <v>18</v>
      </c>
      <c r="B22" s="138"/>
      <c r="C22" s="61"/>
      <c r="D22" s="62"/>
      <c r="E22" s="63"/>
      <c r="F22" s="64"/>
      <c r="G22" s="65">
        <f t="shared" si="28"/>
        <v>0</v>
      </c>
      <c r="H22" s="66"/>
      <c r="I22" s="65">
        <f t="shared" si="27"/>
        <v>0</v>
      </c>
      <c r="J22" s="66"/>
      <c r="K22" s="67">
        <f t="shared" si="24"/>
        <v>0</v>
      </c>
      <c r="L22" s="68"/>
      <c r="M22" s="69"/>
      <c r="N22" s="164"/>
      <c r="O22" s="69"/>
      <c r="P22" s="69"/>
      <c r="Q22" s="70">
        <f>I22+K22+M22+O22+P22</f>
        <v>0</v>
      </c>
      <c r="S22" s="35"/>
      <c r="T22" s="35"/>
    </row>
    <row r="23" spans="1:20" ht="30" customHeight="1" x14ac:dyDescent="0.65">
      <c r="A23" s="43">
        <v>19</v>
      </c>
      <c r="B23" s="148">
        <v>15</v>
      </c>
      <c r="C23" s="84" t="s">
        <v>34</v>
      </c>
      <c r="D23" s="85" t="s">
        <v>35</v>
      </c>
      <c r="E23" s="153">
        <v>10</v>
      </c>
      <c r="F23" s="86">
        <v>10</v>
      </c>
      <c r="G23" s="87">
        <f t="shared" si="0"/>
        <v>20</v>
      </c>
      <c r="H23" s="88"/>
      <c r="I23" s="87">
        <f t="shared" si="5"/>
        <v>0</v>
      </c>
      <c r="J23" s="89">
        <v>6</v>
      </c>
      <c r="K23" s="90">
        <f t="shared" si="1"/>
        <v>12</v>
      </c>
      <c r="L23" s="91" t="s">
        <v>55</v>
      </c>
      <c r="M23" s="92">
        <v>10</v>
      </c>
      <c r="N23" s="165"/>
      <c r="O23" s="92"/>
      <c r="P23" s="92"/>
      <c r="Q23" s="93">
        <f>I23+K23+M23+O23+P23</f>
        <v>22</v>
      </c>
      <c r="S23" s="35"/>
      <c r="T23" s="35"/>
    </row>
    <row r="24" spans="1:20" ht="30" customHeight="1" x14ac:dyDescent="0.65">
      <c r="A24" s="43">
        <v>20</v>
      </c>
      <c r="B24" s="149"/>
      <c r="C24" s="84" t="s">
        <v>36</v>
      </c>
      <c r="D24" s="85" t="s">
        <v>37</v>
      </c>
      <c r="E24" s="86"/>
      <c r="F24" s="86">
        <v>20</v>
      </c>
      <c r="G24" s="87">
        <f t="shared" ref="G24" si="29">E24+F24</f>
        <v>20</v>
      </c>
      <c r="H24" s="88"/>
      <c r="I24" s="87">
        <f t="shared" ref="I24" si="30">H24*3</f>
        <v>0</v>
      </c>
      <c r="J24" s="89">
        <v>3</v>
      </c>
      <c r="K24" s="90">
        <f t="shared" ref="K24" si="31">J24*2</f>
        <v>6</v>
      </c>
      <c r="L24" s="91">
        <v>9</v>
      </c>
      <c r="M24" s="92">
        <v>5</v>
      </c>
      <c r="N24" s="165"/>
      <c r="O24" s="92"/>
      <c r="P24" s="92"/>
      <c r="Q24" s="93">
        <f>I24+K24+M24+O24+P24</f>
        <v>11</v>
      </c>
      <c r="S24" s="35"/>
      <c r="T24" s="35"/>
    </row>
    <row r="25" spans="1:20" ht="30" customHeight="1" x14ac:dyDescent="0.65">
      <c r="A25" s="43">
        <v>21</v>
      </c>
      <c r="B25" s="150"/>
      <c r="C25" s="84"/>
      <c r="D25" s="85"/>
      <c r="E25" s="86"/>
      <c r="F25" s="86"/>
      <c r="G25" s="87">
        <f t="shared" ref="G25" si="32">E25+F25</f>
        <v>0</v>
      </c>
      <c r="H25" s="88"/>
      <c r="I25" s="87">
        <f t="shared" ref="I25:I28" si="33">H25*3</f>
        <v>0</v>
      </c>
      <c r="J25" s="89"/>
      <c r="K25" s="90">
        <f t="shared" ref="K25:K28" si="34">J25*2</f>
        <v>0</v>
      </c>
      <c r="L25" s="91"/>
      <c r="M25" s="92"/>
      <c r="N25" s="165"/>
      <c r="O25" s="92"/>
      <c r="P25" s="92"/>
      <c r="Q25" s="93">
        <f>I25+K25+M25+O25+P25</f>
        <v>0</v>
      </c>
      <c r="S25" s="35"/>
      <c r="T25" s="35"/>
    </row>
    <row r="26" spans="1:20" ht="30" customHeight="1" x14ac:dyDescent="0.65">
      <c r="A26" s="42">
        <v>22</v>
      </c>
      <c r="B26" s="142">
        <v>16</v>
      </c>
      <c r="C26" s="154"/>
      <c r="D26" s="154"/>
      <c r="E26" s="75"/>
      <c r="F26" s="76"/>
      <c r="G26" s="77"/>
      <c r="H26" s="78"/>
      <c r="I26" s="77">
        <f t="shared" si="33"/>
        <v>0</v>
      </c>
      <c r="J26" s="79"/>
      <c r="K26" s="80">
        <f t="shared" si="34"/>
        <v>0</v>
      </c>
      <c r="L26" s="81"/>
      <c r="M26" s="82"/>
      <c r="N26" s="166"/>
      <c r="O26" s="82"/>
      <c r="P26" s="82"/>
      <c r="Q26" s="83">
        <f>I26+K26+M26+O26+P26</f>
        <v>0</v>
      </c>
      <c r="S26" s="35"/>
      <c r="T26" s="35"/>
    </row>
    <row r="27" spans="1:20" ht="30" customHeight="1" x14ac:dyDescent="0.6">
      <c r="A27" s="42">
        <v>23</v>
      </c>
      <c r="B27" s="143"/>
      <c r="C27" s="154"/>
      <c r="D27" s="154"/>
      <c r="E27" s="75"/>
      <c r="F27" s="76"/>
      <c r="G27" s="77"/>
      <c r="H27" s="78"/>
      <c r="I27" s="77">
        <f t="shared" si="33"/>
        <v>0</v>
      </c>
      <c r="J27" s="79"/>
      <c r="K27" s="80">
        <f t="shared" si="34"/>
        <v>0</v>
      </c>
      <c r="L27" s="81"/>
      <c r="M27" s="82"/>
      <c r="N27" s="166"/>
      <c r="O27" s="82"/>
      <c r="P27" s="82"/>
      <c r="Q27" s="83">
        <f>I27+K27+M27+O27+P27</f>
        <v>0</v>
      </c>
    </row>
    <row r="28" spans="1:20" ht="30" customHeight="1" x14ac:dyDescent="0.65">
      <c r="A28" s="42">
        <v>24</v>
      </c>
      <c r="B28" s="144"/>
      <c r="C28" s="73"/>
      <c r="D28" s="74"/>
      <c r="E28" s="75"/>
      <c r="F28" s="76"/>
      <c r="G28" s="77"/>
      <c r="H28" s="78"/>
      <c r="I28" s="77">
        <f t="shared" si="33"/>
        <v>0</v>
      </c>
      <c r="J28" s="79"/>
      <c r="K28" s="80">
        <f t="shared" si="34"/>
        <v>0</v>
      </c>
      <c r="L28" s="81"/>
      <c r="M28" s="82"/>
      <c r="N28" s="166"/>
      <c r="O28" s="82"/>
      <c r="P28" s="82"/>
      <c r="Q28" s="83">
        <f>I28+K28+M28+O28+P28</f>
        <v>0</v>
      </c>
      <c r="S28" s="35"/>
      <c r="T28" s="35"/>
    </row>
    <row r="29" spans="1:20" ht="30" customHeight="1" x14ac:dyDescent="0.65">
      <c r="A29" s="39">
        <v>25</v>
      </c>
      <c r="B29" s="145">
        <v>17</v>
      </c>
      <c r="C29" s="157" t="s">
        <v>50</v>
      </c>
      <c r="D29" s="157" t="s">
        <v>51</v>
      </c>
      <c r="E29" s="53"/>
      <c r="F29" s="54"/>
      <c r="G29" s="55">
        <f t="shared" ref="G29:G31" si="35">E29+F29</f>
        <v>0</v>
      </c>
      <c r="H29" s="56">
        <v>1</v>
      </c>
      <c r="I29" s="55">
        <f>H29*3</f>
        <v>3</v>
      </c>
      <c r="J29" s="56">
        <v>1</v>
      </c>
      <c r="K29" s="57">
        <f t="shared" ref="K29:K32" si="36">J29*2</f>
        <v>2</v>
      </c>
      <c r="L29" s="58">
        <v>16</v>
      </c>
      <c r="M29" s="59">
        <v>5</v>
      </c>
      <c r="N29" s="163"/>
      <c r="O29" s="59"/>
      <c r="P29" s="59"/>
      <c r="Q29" s="60">
        <f>I29+K29+M29+O29+P29</f>
        <v>10</v>
      </c>
      <c r="S29" s="35"/>
      <c r="T29" s="35"/>
    </row>
    <row r="30" spans="1:20" ht="30" customHeight="1" x14ac:dyDescent="0.6">
      <c r="A30" s="39">
        <v>26</v>
      </c>
      <c r="B30" s="146"/>
      <c r="C30" s="157" t="s">
        <v>52</v>
      </c>
      <c r="D30" s="157" t="s">
        <v>53</v>
      </c>
      <c r="E30" s="53"/>
      <c r="F30" s="54">
        <v>40</v>
      </c>
      <c r="G30" s="55">
        <f t="shared" si="35"/>
        <v>40</v>
      </c>
      <c r="H30" s="56">
        <v>1</v>
      </c>
      <c r="I30" s="55">
        <f>H30*3</f>
        <v>3</v>
      </c>
      <c r="J30" s="56">
        <v>1</v>
      </c>
      <c r="K30" s="57">
        <f t="shared" ref="K30" si="37">J30*2</f>
        <v>2</v>
      </c>
      <c r="L30" s="58"/>
      <c r="M30" s="59"/>
      <c r="N30" s="163"/>
      <c r="O30" s="59"/>
      <c r="P30" s="59"/>
      <c r="Q30" s="60">
        <f>I30+K30+M30+O30+P30</f>
        <v>5</v>
      </c>
      <c r="S30" s="34"/>
      <c r="T30" s="34"/>
    </row>
    <row r="31" spans="1:20" ht="30" customHeight="1" x14ac:dyDescent="0.5">
      <c r="A31" s="39">
        <v>27</v>
      </c>
      <c r="B31" s="147"/>
      <c r="C31" s="155"/>
      <c r="D31" s="156"/>
      <c r="E31" s="53"/>
      <c r="F31" s="54"/>
      <c r="G31" s="55">
        <f t="shared" si="35"/>
        <v>0</v>
      </c>
      <c r="H31" s="56"/>
      <c r="I31" s="55">
        <f t="shared" ref="I31:I32" si="38">H31*3</f>
        <v>0</v>
      </c>
      <c r="J31" s="56"/>
      <c r="K31" s="57">
        <f t="shared" si="36"/>
        <v>0</v>
      </c>
      <c r="L31" s="58"/>
      <c r="M31" s="59"/>
      <c r="N31" s="163"/>
      <c r="O31" s="59"/>
      <c r="P31" s="59"/>
      <c r="Q31" s="60">
        <f>I31+K31+M31+O31+P31</f>
        <v>0</v>
      </c>
      <c r="S31" s="34"/>
      <c r="T31" s="34"/>
    </row>
    <row r="32" spans="1:20" ht="30" customHeight="1" x14ac:dyDescent="0.5">
      <c r="A32" s="40">
        <v>28</v>
      </c>
      <c r="B32" s="136">
        <v>18</v>
      </c>
      <c r="C32" s="61"/>
      <c r="D32" s="71"/>
      <c r="E32" s="63"/>
      <c r="F32" s="69"/>
      <c r="G32" s="65">
        <f t="shared" ref="G32" si="39">E32+F32</f>
        <v>0</v>
      </c>
      <c r="H32" s="66"/>
      <c r="I32" s="65">
        <f t="shared" si="38"/>
        <v>0</v>
      </c>
      <c r="J32" s="72"/>
      <c r="K32" s="67">
        <f t="shared" si="36"/>
        <v>0</v>
      </c>
      <c r="L32" s="68"/>
      <c r="M32" s="69"/>
      <c r="N32" s="167"/>
      <c r="O32" s="69"/>
      <c r="P32" s="69"/>
      <c r="Q32" s="70">
        <f>I32+K32+M32+O32+P32</f>
        <v>0</v>
      </c>
      <c r="S32" s="34"/>
      <c r="T32" s="34"/>
    </row>
    <row r="33" spans="1:20" ht="30" customHeight="1" x14ac:dyDescent="0.5">
      <c r="A33" s="40">
        <v>29</v>
      </c>
      <c r="B33" s="137"/>
      <c r="C33" s="61"/>
      <c r="D33" s="71"/>
      <c r="E33" s="63"/>
      <c r="F33" s="69"/>
      <c r="G33" s="65">
        <f t="shared" ref="G33:G34" si="40">E33+F33</f>
        <v>0</v>
      </c>
      <c r="H33" s="66"/>
      <c r="I33" s="65">
        <f t="shared" si="5"/>
        <v>0</v>
      </c>
      <c r="J33" s="72"/>
      <c r="K33" s="67">
        <f t="shared" si="1"/>
        <v>0</v>
      </c>
      <c r="L33" s="68"/>
      <c r="M33" s="69"/>
      <c r="N33" s="167"/>
      <c r="O33" s="69"/>
      <c r="P33" s="69"/>
      <c r="Q33" s="70">
        <f>I33+K33+M33+O33+P33</f>
        <v>0</v>
      </c>
      <c r="S33" s="34"/>
      <c r="T33" s="34"/>
    </row>
    <row r="34" spans="1:20" ht="30" customHeight="1" x14ac:dyDescent="0.5">
      <c r="A34" s="40">
        <v>30</v>
      </c>
      <c r="B34" s="138"/>
      <c r="C34" s="61"/>
      <c r="D34" s="71"/>
      <c r="E34" s="63"/>
      <c r="F34" s="69"/>
      <c r="G34" s="65">
        <f t="shared" si="40"/>
        <v>0</v>
      </c>
      <c r="H34" s="66"/>
      <c r="I34" s="65">
        <f t="shared" si="5"/>
        <v>0</v>
      </c>
      <c r="J34" s="72"/>
      <c r="K34" s="67">
        <f t="shared" si="1"/>
        <v>0</v>
      </c>
      <c r="L34" s="68"/>
      <c r="M34" s="69"/>
      <c r="N34" s="167"/>
      <c r="O34" s="69"/>
      <c r="P34" s="69"/>
      <c r="Q34" s="70">
        <f>I34+K34+M34+O34+P34</f>
        <v>0</v>
      </c>
      <c r="S34" s="34"/>
      <c r="T34" s="34"/>
    </row>
    <row r="35" spans="1:20" ht="3" customHeight="1" thickBot="1" x14ac:dyDescent="0.35">
      <c r="A35" s="38"/>
      <c r="B35" s="46"/>
      <c r="C35" s="31"/>
      <c r="D35" s="29"/>
      <c r="E35" s="32"/>
      <c r="F35" s="22"/>
      <c r="G35" s="23"/>
      <c r="H35" s="24"/>
      <c r="I35" s="23"/>
      <c r="J35" s="25"/>
      <c r="K35" s="33"/>
      <c r="L35" s="27"/>
      <c r="M35" s="22"/>
      <c r="N35" s="168"/>
      <c r="O35" s="26"/>
      <c r="P35" s="26"/>
      <c r="Q35" s="28"/>
    </row>
    <row r="36" spans="1:20" s="6" customFormat="1" ht="37.799999999999997" customHeight="1" thickTop="1" thickBot="1" x14ac:dyDescent="0.65">
      <c r="A36" s="115" t="s">
        <v>13</v>
      </c>
      <c r="B36" s="116"/>
      <c r="C36" s="116"/>
      <c r="D36" s="116"/>
      <c r="E36" s="116"/>
      <c r="F36" s="117"/>
      <c r="G36" s="94">
        <f>SUM(G4:G34)</f>
        <v>220</v>
      </c>
      <c r="H36" s="126">
        <f>SUM(I4:I34)</f>
        <v>24</v>
      </c>
      <c r="I36" s="126"/>
      <c r="J36" s="127">
        <f>SUM(K4:K34)</f>
        <v>72</v>
      </c>
      <c r="K36" s="127"/>
      <c r="L36" s="128">
        <f>SUM(M5:M34)</f>
        <v>45</v>
      </c>
      <c r="M36" s="129"/>
      <c r="N36" s="169"/>
      <c r="O36" s="95">
        <f>SUM(O4:O34)</f>
        <v>79</v>
      </c>
      <c r="P36" s="95">
        <f>SUM(P4:P34)</f>
        <v>0</v>
      </c>
      <c r="Q36" s="96">
        <f>SUM(Q4:Q34)</f>
        <v>220</v>
      </c>
    </row>
    <row r="37" spans="1:20" ht="61.2" customHeight="1" thickTop="1" x14ac:dyDescent="0.6">
      <c r="A37" s="113" t="s">
        <v>16</v>
      </c>
      <c r="B37" s="114"/>
      <c r="C37" s="114"/>
      <c r="D37" s="114"/>
      <c r="E37" s="114"/>
      <c r="F37" s="114"/>
      <c r="G37" s="97">
        <f>G36-H36-J36-L36</f>
        <v>79</v>
      </c>
      <c r="H37" s="105" t="s">
        <v>14</v>
      </c>
      <c r="I37" s="105"/>
      <c r="J37" s="102" t="s">
        <v>15</v>
      </c>
      <c r="K37" s="102"/>
      <c r="L37" s="124" t="s">
        <v>27</v>
      </c>
      <c r="M37" s="124"/>
      <c r="N37" s="170" t="s">
        <v>17</v>
      </c>
      <c r="O37" s="130">
        <f>SUM(O36:P36)</f>
        <v>79</v>
      </c>
      <c r="P37" s="131"/>
      <c r="Q37" s="108" t="s">
        <v>12</v>
      </c>
    </row>
    <row r="38" spans="1:20" ht="38.4" customHeight="1" x14ac:dyDescent="0.45">
      <c r="A38" s="132" t="s">
        <v>28</v>
      </c>
      <c r="B38" s="133"/>
      <c r="C38" s="133"/>
      <c r="D38" s="133"/>
      <c r="E38" s="134"/>
      <c r="F38" s="99">
        <v>4</v>
      </c>
      <c r="G38" s="98">
        <f>G37/F38</f>
        <v>19.75</v>
      </c>
      <c r="H38" s="106"/>
      <c r="I38" s="106"/>
      <c r="J38" s="103"/>
      <c r="K38" s="103"/>
      <c r="L38" s="125"/>
      <c r="M38" s="125"/>
      <c r="N38" s="171"/>
      <c r="O38" s="100"/>
      <c r="P38" s="101">
        <f>G37-O37</f>
        <v>0</v>
      </c>
      <c r="Q38" s="109"/>
    </row>
    <row r="39" spans="1:20" ht="19.95" customHeight="1" x14ac:dyDescent="0.3"/>
    <row r="52" spans="14:14" x14ac:dyDescent="0.3">
      <c r="N52" s="173"/>
    </row>
  </sheetData>
  <sortState xmlns:xlrd2="http://schemas.microsoft.com/office/spreadsheetml/2017/richdata2" ref="S5:T12">
    <sortCondition ref="S5:S12"/>
  </sortState>
  <mergeCells count="29">
    <mergeCell ref="C13:D13"/>
    <mergeCell ref="B20:B22"/>
    <mergeCell ref="B23:B25"/>
    <mergeCell ref="B26:B28"/>
    <mergeCell ref="B29:B31"/>
    <mergeCell ref="B32:B34"/>
    <mergeCell ref="B5:B7"/>
    <mergeCell ref="B8:B10"/>
    <mergeCell ref="B11:B13"/>
    <mergeCell ref="B14:B16"/>
    <mergeCell ref="B17:B19"/>
    <mergeCell ref="H37:I38"/>
    <mergeCell ref="S2:T2"/>
    <mergeCell ref="Q37:Q38"/>
    <mergeCell ref="A1:Q1"/>
    <mergeCell ref="E2:F2"/>
    <mergeCell ref="A37:F37"/>
    <mergeCell ref="A36:F36"/>
    <mergeCell ref="H2:P2"/>
    <mergeCell ref="C2:D2"/>
    <mergeCell ref="Q2:Q3"/>
    <mergeCell ref="L37:M38"/>
    <mergeCell ref="H36:I36"/>
    <mergeCell ref="J36:K36"/>
    <mergeCell ref="L36:M36"/>
    <mergeCell ref="O37:P37"/>
    <mergeCell ref="A38:E38"/>
    <mergeCell ref="J37:K38"/>
    <mergeCell ref="Y12:Y13"/>
  </mergeCells>
  <phoneticPr fontId="3" type="noConversion"/>
  <pageMargins left="0.2" right="0.2" top="0.25" bottom="0.25" header="0.3" footer="0.3"/>
  <pageSetup scale="4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D9365-8296-4B31-A8E6-581E61113D49}">
  <dimension ref="A1:H17"/>
  <sheetViews>
    <sheetView workbookViewId="0">
      <selection activeCell="E5" sqref="E5"/>
    </sheetView>
  </sheetViews>
  <sheetFormatPr defaultRowHeight="14.4" x14ac:dyDescent="0.3"/>
  <cols>
    <col min="1" max="1" width="3.77734375" customWidth="1"/>
    <col min="2" max="2" width="34.77734375" customWidth="1"/>
    <col min="3" max="3" width="7.88671875" customWidth="1"/>
    <col min="7" max="7" width="3.77734375" customWidth="1"/>
    <col min="8" max="8" width="34.77734375" customWidth="1"/>
  </cols>
  <sheetData>
    <row r="1" spans="1:8" ht="27.6" x14ac:dyDescent="0.65">
      <c r="A1" s="151" t="s">
        <v>23</v>
      </c>
      <c r="B1" s="151"/>
      <c r="G1" s="151" t="s">
        <v>25</v>
      </c>
      <c r="H1" s="151"/>
    </row>
    <row r="2" spans="1:8" ht="31.8" customHeight="1" x14ac:dyDescent="0.45">
      <c r="A2" s="152" t="s">
        <v>24</v>
      </c>
      <c r="B2" s="152"/>
      <c r="G2" s="152" t="s">
        <v>24</v>
      </c>
      <c r="H2" s="152"/>
    </row>
    <row r="3" spans="1:8" ht="25.2" customHeight="1" thickBot="1" x14ac:dyDescent="0.35">
      <c r="A3" s="4">
        <v>1</v>
      </c>
      <c r="B3" s="5"/>
      <c r="G3" s="4">
        <v>1</v>
      </c>
      <c r="H3" s="5"/>
    </row>
    <row r="4" spans="1:8" ht="25.2" customHeight="1" thickTop="1" thickBot="1" x14ac:dyDescent="0.35">
      <c r="A4" s="4">
        <v>2</v>
      </c>
      <c r="B4" s="5"/>
      <c r="G4" s="4">
        <v>2</v>
      </c>
      <c r="H4" s="5"/>
    </row>
    <row r="5" spans="1:8" ht="25.2" customHeight="1" thickTop="1" thickBot="1" x14ac:dyDescent="0.35">
      <c r="A5" s="4">
        <v>3</v>
      </c>
      <c r="B5" s="5"/>
      <c r="G5" s="4">
        <v>3</v>
      </c>
      <c r="H5" s="5"/>
    </row>
    <row r="6" spans="1:8" ht="25.2" customHeight="1" thickTop="1" thickBot="1" x14ac:dyDescent="0.35">
      <c r="A6" s="4">
        <v>4</v>
      </c>
      <c r="B6" s="5"/>
      <c r="G6" s="4">
        <v>4</v>
      </c>
      <c r="H6" s="5"/>
    </row>
    <row r="7" spans="1:8" ht="25.2" customHeight="1" thickTop="1" thickBot="1" x14ac:dyDescent="0.35">
      <c r="A7" s="4">
        <v>5</v>
      </c>
      <c r="B7" s="5"/>
      <c r="G7" s="4">
        <v>5</v>
      </c>
      <c r="H7" s="5"/>
    </row>
    <row r="8" spans="1:8" ht="25.2" customHeight="1" thickTop="1" thickBot="1" x14ac:dyDescent="0.35">
      <c r="A8" s="4">
        <v>6</v>
      </c>
      <c r="B8" s="5"/>
      <c r="G8" s="4">
        <v>6</v>
      </c>
      <c r="H8" s="5"/>
    </row>
    <row r="9" spans="1:8" ht="25.2" customHeight="1" thickTop="1" thickBot="1" x14ac:dyDescent="0.35">
      <c r="A9" s="4">
        <v>7</v>
      </c>
      <c r="B9" s="5"/>
      <c r="G9" s="4">
        <v>7</v>
      </c>
      <c r="H9" s="5"/>
    </row>
    <row r="10" spans="1:8" ht="25.2" customHeight="1" thickTop="1" thickBot="1" x14ac:dyDescent="0.35">
      <c r="A10" s="4">
        <v>8</v>
      </c>
      <c r="B10" s="5"/>
      <c r="G10" s="4">
        <v>8</v>
      </c>
      <c r="H10" s="5"/>
    </row>
    <row r="11" spans="1:8" ht="25.2" customHeight="1" thickTop="1" thickBot="1" x14ac:dyDescent="0.35">
      <c r="A11" s="4">
        <v>9</v>
      </c>
      <c r="B11" s="5"/>
      <c r="G11" s="4">
        <v>9</v>
      </c>
      <c r="H11" s="5"/>
    </row>
    <row r="12" spans="1:8" ht="25.2" customHeight="1" thickTop="1" thickBot="1" x14ac:dyDescent="0.35">
      <c r="A12" s="4">
        <v>10</v>
      </c>
      <c r="B12" s="5"/>
      <c r="G12" s="4">
        <v>10</v>
      </c>
      <c r="H12" s="5"/>
    </row>
    <row r="13" spans="1:8" ht="25.2" customHeight="1" thickTop="1" thickBot="1" x14ac:dyDescent="0.35">
      <c r="A13" s="4">
        <v>11</v>
      </c>
      <c r="B13" s="5"/>
      <c r="G13" s="4">
        <v>11</v>
      </c>
      <c r="H13" s="5"/>
    </row>
    <row r="14" spans="1:8" ht="25.2" customHeight="1" thickTop="1" thickBot="1" x14ac:dyDescent="0.35">
      <c r="A14" s="4">
        <v>12</v>
      </c>
      <c r="B14" s="5"/>
      <c r="G14" s="4">
        <v>12</v>
      </c>
      <c r="H14" s="5"/>
    </row>
    <row r="15" spans="1:8" ht="25.2" customHeight="1" thickTop="1" thickBot="1" x14ac:dyDescent="0.35">
      <c r="A15" s="4">
        <v>13</v>
      </c>
      <c r="B15" s="5"/>
      <c r="G15" s="4">
        <v>13</v>
      </c>
      <c r="H15" s="5"/>
    </row>
    <row r="16" spans="1:8" ht="25.2" customHeight="1" thickTop="1" thickBot="1" x14ac:dyDescent="0.35">
      <c r="A16" s="4">
        <v>14</v>
      </c>
      <c r="B16" s="5"/>
      <c r="G16" s="4">
        <v>14</v>
      </c>
      <c r="H16" s="5"/>
    </row>
    <row r="17" ht="25.2" customHeight="1" thickTop="1" x14ac:dyDescent="0.3"/>
  </sheetData>
  <mergeCells count="4">
    <mergeCell ref="A1:B1"/>
    <mergeCell ref="A2:B2"/>
    <mergeCell ref="G1:H1"/>
    <mergeCell ref="G2:H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MO MONEY CALCULATOR</vt:lpstr>
      <vt:lpstr>HOLE PRIZE MARKERS</vt:lpstr>
      <vt:lpstr>'MO MONEY CALCULATOR'!Print_Area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GONZALES</dc:creator>
  <cp:lastModifiedBy>LINDA GONZALES</cp:lastModifiedBy>
  <cp:lastPrinted>2025-05-16T20:29:00Z</cp:lastPrinted>
  <dcterms:created xsi:type="dcterms:W3CDTF">2024-08-10T01:38:28Z</dcterms:created>
  <dcterms:modified xsi:type="dcterms:W3CDTF">2025-08-30T17:00:23Z</dcterms:modified>
</cp:coreProperties>
</file>